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 activeTab="2"/>
  </bookViews>
  <sheets>
    <sheet name="HG" sheetId="1" r:id="rId1"/>
    <sheet name="PET-CT" sheetId="2" r:id="rId2"/>
    <sheet name="PE" sheetId="3" r:id="rId3"/>
  </sheets>
  <calcPr calcId="125725"/>
</workbook>
</file>

<file path=xl/calcChain.xml><?xml version="1.0" encoding="utf-8"?>
<calcChain xmlns="http://schemas.openxmlformats.org/spreadsheetml/2006/main">
  <c r="F18" i="3"/>
  <c r="F15"/>
  <c r="E15"/>
  <c r="D13"/>
  <c r="S10"/>
  <c r="O10"/>
  <c r="O14" i="2"/>
  <c r="N14"/>
  <c r="M14"/>
  <c r="K14"/>
  <c r="J14"/>
  <c r="I14"/>
  <c r="H14"/>
  <c r="G14"/>
  <c r="F14"/>
  <c r="E14"/>
  <c r="P13"/>
  <c r="L13"/>
  <c r="P12"/>
  <c r="L12"/>
  <c r="T11"/>
  <c r="P11"/>
  <c r="L11"/>
  <c r="S14"/>
  <c r="R14"/>
  <c r="Q14"/>
  <c r="P10"/>
  <c r="P14" s="1"/>
  <c r="L10"/>
  <c r="N28" i="1"/>
  <c r="M28"/>
  <c r="K28"/>
  <c r="I28"/>
  <c r="G28"/>
  <c r="F28"/>
  <c r="T27"/>
  <c r="P27"/>
  <c r="L27"/>
  <c r="H27"/>
  <c r="T26"/>
  <c r="P26"/>
  <c r="L26"/>
  <c r="H26"/>
  <c r="T25"/>
  <c r="P25"/>
  <c r="L25"/>
  <c r="H25"/>
  <c r="T24"/>
  <c r="P24"/>
  <c r="L24"/>
  <c r="H24"/>
  <c r="T23"/>
  <c r="P23"/>
  <c r="L23"/>
  <c r="H23"/>
  <c r="T22"/>
  <c r="P22"/>
  <c r="L22"/>
  <c r="H22"/>
  <c r="T21"/>
  <c r="P21"/>
  <c r="L21"/>
  <c r="H21"/>
  <c r="T20"/>
  <c r="P20"/>
  <c r="L20"/>
  <c r="H20"/>
  <c r="T19"/>
  <c r="P19"/>
  <c r="L19"/>
  <c r="H19"/>
  <c r="T18"/>
  <c r="P18"/>
  <c r="L18"/>
  <c r="H18"/>
  <c r="T17"/>
  <c r="P17"/>
  <c r="L17"/>
  <c r="H17"/>
  <c r="T16"/>
  <c r="P16"/>
  <c r="L16"/>
  <c r="H16"/>
  <c r="T15"/>
  <c r="P15"/>
  <c r="L15"/>
  <c r="H15"/>
  <c r="T14"/>
  <c r="P14"/>
  <c r="L14"/>
  <c r="H14"/>
  <c r="T13"/>
  <c r="P13"/>
  <c r="L13"/>
  <c r="H13"/>
  <c r="U13" s="1"/>
  <c r="T12"/>
  <c r="P12"/>
  <c r="L12"/>
  <c r="H12"/>
  <c r="T11"/>
  <c r="P11"/>
  <c r="L11"/>
  <c r="H11"/>
  <c r="T10"/>
  <c r="P10"/>
  <c r="L10"/>
  <c r="H10"/>
  <c r="T9"/>
  <c r="P9"/>
  <c r="L9"/>
  <c r="H9"/>
  <c r="U9" s="1"/>
  <c r="S28"/>
  <c r="R28"/>
  <c r="T8"/>
  <c r="O28"/>
  <c r="J28"/>
  <c r="H8"/>
  <c r="T10" i="3" l="1"/>
  <c r="U11" i="2"/>
  <c r="T13"/>
  <c r="U13" s="1"/>
  <c r="T12"/>
  <c r="U17" i="1"/>
  <c r="U26"/>
  <c r="U10"/>
  <c r="U14"/>
  <c r="U18"/>
  <c r="U22"/>
  <c r="U21"/>
  <c r="U25"/>
  <c r="U24"/>
  <c r="U12" i="2"/>
  <c r="L14"/>
  <c r="T10"/>
  <c r="H28" i="1"/>
  <c r="U11"/>
  <c r="U15"/>
  <c r="U19"/>
  <c r="U23"/>
  <c r="T28"/>
  <c r="U12"/>
  <c r="U16"/>
  <c r="U20"/>
  <c r="U27"/>
  <c r="L8"/>
  <c r="L28" s="1"/>
  <c r="D28"/>
  <c r="Q28"/>
  <c r="P8"/>
  <c r="P28" s="1"/>
  <c r="T14" i="2" l="1"/>
  <c r="U10"/>
  <c r="U14" s="1"/>
  <c r="U8" i="1"/>
  <c r="U28" s="1"/>
</calcChain>
</file>

<file path=xl/sharedStrings.xml><?xml version="1.0" encoding="utf-8"?>
<sst xmlns="http://schemas.openxmlformats.org/spreadsheetml/2006/main" count="124" uniqueCount="108">
  <si>
    <t>HEMOGLOBINA GLICOZILATA</t>
  </si>
  <si>
    <t>20.10.2022- VALORI DE CONTRACT DUPA REGULARIZARE SEPTEMBRIE 2022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</si>
  <si>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</si>
  <si>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</si>
  <si>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</si>
  <si>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</si>
  <si>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</si>
  <si>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</si>
  <si>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</si>
  <si>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</si>
  <si>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</si>
  <si>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</si>
  <si>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</si>
  <si>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IULIE 2022</t>
  </si>
  <si>
    <t>AUGUST 2022</t>
  </si>
  <si>
    <t>SEPTEMBRIE 2022</t>
  </si>
  <si>
    <t>OCTOMBRIE 2022</t>
  </si>
  <si>
    <t>NOIEMBRIE 2022</t>
  </si>
  <si>
    <t>DECEMBRIE 2022</t>
  </si>
  <si>
    <t>TOTAN AN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</si>
  <si>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</si>
  <si>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</si>
  <si>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</si>
  <si>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</si>
  <si>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</si>
  <si>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</si>
  <si>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</si>
  <si>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</si>
  <si>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</si>
  <si>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</si>
  <si>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</si>
  <si>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</si>
  <si>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</si>
  <si>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</si>
  <si>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</si>
  <si>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</si>
  <si>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</si>
  <si>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</si>
  <si>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</si>
  <si>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</si>
  <si>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</si>
  <si>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</si>
  <si>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</si>
  <si>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</si>
  <si>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</si>
  <si>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</si>
  <si>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</si>
  <si>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</si>
  <si>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</si>
  <si>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</si>
  <si>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</si>
  <si>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</si>
  <si>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</si>
  <si>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</si>
  <si>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</si>
  <si>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</si>
  <si>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</si>
  <si>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</si>
  <si>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</si>
  <si>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</si>
  <si>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</si>
  <si>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                                                  PROGRAMUL NATIONAL DE PET-CT</t>
  </si>
  <si>
    <t>valori contracte PET-CT dupa REGULARIZARE SEPTEMBRIE  2022</t>
  </si>
  <si>
    <t xml:space="preserve">NR. CONTR </t>
  </si>
  <si>
    <t>TIP</t>
  </si>
  <si>
    <t>DENUMIRE FURNIZOR</t>
  </si>
  <si>
    <t>TRIM I</t>
  </si>
  <si>
    <t>TRIM III</t>
  </si>
  <si>
    <t>TRIM IV 2022</t>
  </si>
  <si>
    <t>TOTAL AN 2022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</si>
  <si>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</si>
  <si>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</si>
  <si>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</si>
  <si>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</si>
  <si>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</si>
  <si>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</si>
  <si>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</si>
  <si>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</si>
  <si>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</si>
  <si>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</si>
  <si>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</si>
  <si>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</si>
  <si>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FILA P2574/31.03.2022</t>
  </si>
  <si>
    <t>SUBPROGRAMUL DE DIAGNOSTIC GENETIC AL TUMORILOR SOLIDE MALIGNE (SARCOM EWING SI NEUROBLASTOM) LA COPII SI ADULTI</t>
  </si>
  <si>
    <t>20.10.2022</t>
  </si>
  <si>
    <t>NR. CRT</t>
  </si>
  <si>
    <t>APRILIE</t>
  </si>
  <si>
    <t>trim.III</t>
  </si>
  <si>
    <t>trim IV</t>
  </si>
  <si>
    <t>total an 2022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</si>
  <si>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</si>
  <si>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</si>
  <si>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</si>
  <si>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</si>
  <si>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</si>
  <si>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</si>
  <si>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IANUARIE 
2022</t>
  </si>
  <si>
    <t>MARTIE 
2022</t>
  </si>
  <si>
    <t>APRILIE
 2022</t>
  </si>
  <si>
    <t>MAI 
2022</t>
  </si>
  <si>
    <t>IUNIE
 2022</t>
  </si>
  <si>
    <t>TRIM I 
2022</t>
  </si>
  <si>
    <t>TRIM II
2022</t>
  </si>
  <si>
    <t>IULIE
 2022</t>
  </si>
  <si>
    <t>AUGUST 
2022</t>
  </si>
  <si>
    <t>TRIM.III
2022</t>
  </si>
  <si>
    <t>TRIM IV 
2022</t>
  </si>
  <si>
    <t>VALORI CONTRACT  EWING SI NEUROBLASTOM DUPA REGULARIZARE SEPTEMBRIE 2022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</si>
</sst>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left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0" fontId="2" fillId="0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4" fontId="4" fillId="2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4" fontId="4" fillId="2" borderId="0" xfId="0" applyNumberFormat="1" applyFont="1" applyFill="1"/>
    <xf numFmtId="0" fontId="3" fillId="0" borderId="0" xfId="5" applyFont="1" applyFill="1"/>
    <xf numFmtId="164" fontId="4" fillId="2" borderId="0" xfId="1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164" fontId="2" fillId="0" borderId="0" xfId="1" applyNumberFormat="1" applyFont="1" applyFill="1"/>
    <xf numFmtId="43" fontId="2" fillId="0" borderId="0" xfId="0" applyNumberFormat="1" applyFont="1" applyFill="1"/>
    <xf numFmtId="165" fontId="2" fillId="0" borderId="0" xfId="0" applyNumberFormat="1" applyFont="1" applyFill="1"/>
    <xf numFmtId="164" fontId="4" fillId="0" borderId="0" xfId="0" applyNumberFormat="1" applyFont="1" applyFill="1"/>
    <xf numFmtId="165" fontId="2" fillId="2" borderId="0" xfId="0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14" fontId="3" fillId="0" borderId="0" xfId="7" applyNumberFormat="1" applyFont="1" applyAlignment="1"/>
    <xf numFmtId="49" fontId="3" fillId="2" borderId="0" xfId="8" applyNumberFormat="1" applyFont="1" applyFill="1"/>
    <xf numFmtId="49" fontId="3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4" fontId="6" fillId="2" borderId="1" xfId="5" applyNumberFormat="1" applyFont="1" applyFill="1" applyBorder="1" applyAlignment="1">
      <alignment horizontal="center" vertical="center"/>
    </xf>
    <xf numFmtId="43" fontId="6" fillId="2" borderId="1" xfId="5" applyNumberFormat="1" applyFont="1" applyFill="1" applyBorder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5" fillId="0" borderId="0" xfId="0" applyFont="1" applyFill="1"/>
    <xf numFmtId="43" fontId="6" fillId="2" borderId="0" xfId="5" applyNumberFormat="1" applyFont="1" applyFill="1"/>
    <xf numFmtId="165" fontId="6" fillId="2" borderId="0" xfId="5" applyNumberFormat="1" applyFont="1" applyFill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6" fillId="0" borderId="0" xfId="7" applyFont="1"/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3" fillId="0" borderId="1" xfId="9" applyFont="1" applyFill="1" applyBorder="1"/>
    <xf numFmtId="164" fontId="3" fillId="0" borderId="1" xfId="5" applyNumberFormat="1" applyFont="1" applyFill="1" applyBorder="1"/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6" fillId="4" borderId="0" xfId="5" applyFont="1" applyFill="1"/>
    <xf numFmtId="164" fontId="6" fillId="2" borderId="0" xfId="9" applyFont="1" applyFill="1"/>
    <xf numFmtId="43" fontId="3" fillId="4" borderId="0" xfId="5" applyNumberFormat="1" applyFont="1" applyFill="1"/>
    <xf numFmtId="164" fontId="6" fillId="0" borderId="0" xfId="9" applyFont="1" applyFill="1"/>
    <xf numFmtId="164" fontId="6" fillId="0" borderId="0" xfId="5" applyNumberFormat="1" applyFont="1" applyFill="1"/>
    <xf numFmtId="43" fontId="6" fillId="0" borderId="0" xfId="5" applyNumberFormat="1" applyFont="1" applyFill="1"/>
    <xf numFmtId="165" fontId="6" fillId="0" borderId="0" xfId="5" applyNumberFormat="1" applyFont="1" applyFill="1"/>
    <xf numFmtId="14" fontId="3" fillId="2" borderId="0" xfId="0" applyNumberFormat="1" applyFont="1" applyFill="1" applyAlignment="1">
      <alignment horizontal="center"/>
    </xf>
    <xf numFmtId="14" fontId="3" fillId="0" borderId="0" xfId="7" applyNumberFormat="1" applyFont="1" applyAlignment="1">
      <alignment horizontal="center"/>
    </xf>
    <xf numFmtId="0" fontId="3" fillId="0" borderId="0" xfId="7" applyFont="1" applyAlignment="1">
      <alignment horizontal="center"/>
    </xf>
    <xf numFmtId="49" fontId="3" fillId="0" borderId="0" xfId="8" applyNumberFormat="1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/>
    <xf numFmtId="43" fontId="2" fillId="3" borderId="1" xfId="0" applyNumberFormat="1" applyFont="1" applyFill="1" applyBorder="1"/>
    <xf numFmtId="0" fontId="3" fillId="2" borderId="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/>
    </xf>
    <xf numFmtId="0" fontId="6" fillId="0" borderId="0" xfId="5" applyFont="1" applyFill="1" applyAlignment="1"/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B3" sqref="B3:D3"/>
    </sheetView>
  </sheetViews>
  <sheetFormatPr defaultRowHeight="16.5"/>
  <cols>
    <col min="1" max="1" width="6.140625" style="1" customWidth="1"/>
    <col min="2" max="2" width="12.42578125" style="1" customWidth="1"/>
    <col min="3" max="3" width="39.7109375" style="1" customWidth="1"/>
    <col min="4" max="4" width="14.28515625" style="1" customWidth="1"/>
    <col min="5" max="5" width="9.85546875" style="1" hidden="1" customWidth="1"/>
    <col min="6" max="6" width="11.28515625" style="1" customWidth="1"/>
    <col min="7" max="7" width="10.28515625" style="1" customWidth="1"/>
    <col min="8" max="8" width="13.42578125" style="1" customWidth="1"/>
    <col min="9" max="9" width="10.5703125" style="1" customWidth="1"/>
    <col min="10" max="10" width="10.140625" style="1" customWidth="1"/>
    <col min="11" max="11" width="10.42578125" style="1" customWidth="1"/>
    <col min="12" max="12" width="11.5703125" style="1" customWidth="1"/>
    <col min="13" max="13" width="10.7109375" style="1" customWidth="1"/>
    <col min="14" max="14" width="9.7109375" style="1" customWidth="1"/>
    <col min="15" max="15" width="14.42578125" style="1" customWidth="1"/>
    <col min="16" max="16" width="11.140625" style="1" customWidth="1"/>
    <col min="17" max="17" width="12" style="1" customWidth="1"/>
    <col min="18" max="18" width="12.42578125" style="1" customWidth="1"/>
    <col min="19" max="19" width="12.140625" style="1" customWidth="1"/>
    <col min="20" max="20" width="9.85546875" style="1" customWidth="1"/>
    <col min="21" max="21" width="14.5703125" style="1" customWidth="1"/>
    <col min="22" max="252" width="9.140625" style="1"/>
    <col min="253" max="253" width="6.140625" style="1" customWidth="1"/>
    <col min="254" max="254" width="10.140625" style="1" customWidth="1"/>
    <col min="255" max="255" width="50.28515625" style="1" customWidth="1"/>
    <col min="256" max="256" width="13.42578125" style="1" customWidth="1"/>
    <col min="257" max="257" width="14.42578125" style="1" customWidth="1"/>
    <col min="258" max="260" width="17" style="1" customWidth="1"/>
    <col min="261" max="261" width="15.42578125" style="1" customWidth="1"/>
    <col min="262" max="508" width="9.140625" style="1"/>
    <col min="509" max="509" width="6.140625" style="1" customWidth="1"/>
    <col min="510" max="510" width="10.140625" style="1" customWidth="1"/>
    <col min="511" max="511" width="50.28515625" style="1" customWidth="1"/>
    <col min="512" max="512" width="13.42578125" style="1" customWidth="1"/>
    <col min="513" max="513" width="14.42578125" style="1" customWidth="1"/>
    <col min="514" max="516" width="17" style="1" customWidth="1"/>
    <col min="517" max="517" width="15.42578125" style="1" customWidth="1"/>
    <col min="518" max="764" width="9.140625" style="1"/>
    <col min="765" max="765" width="6.140625" style="1" customWidth="1"/>
    <col min="766" max="766" width="10.140625" style="1" customWidth="1"/>
    <col min="767" max="767" width="50.28515625" style="1" customWidth="1"/>
    <col min="768" max="768" width="13.42578125" style="1" customWidth="1"/>
    <col min="769" max="769" width="14.42578125" style="1" customWidth="1"/>
    <col min="770" max="772" width="17" style="1" customWidth="1"/>
    <col min="773" max="773" width="15.42578125" style="1" customWidth="1"/>
    <col min="774" max="1020" width="9.140625" style="1"/>
    <col min="1021" max="1021" width="6.140625" style="1" customWidth="1"/>
    <col min="1022" max="1022" width="10.140625" style="1" customWidth="1"/>
    <col min="1023" max="1023" width="50.28515625" style="1" customWidth="1"/>
    <col min="1024" max="1024" width="13.42578125" style="1" customWidth="1"/>
    <col min="1025" max="1025" width="14.42578125" style="1" customWidth="1"/>
    <col min="1026" max="1028" width="17" style="1" customWidth="1"/>
    <col min="1029" max="1029" width="15.42578125" style="1" customWidth="1"/>
    <col min="1030" max="1276" width="9.140625" style="1"/>
    <col min="1277" max="1277" width="6.140625" style="1" customWidth="1"/>
    <col min="1278" max="1278" width="10.140625" style="1" customWidth="1"/>
    <col min="1279" max="1279" width="50.28515625" style="1" customWidth="1"/>
    <col min="1280" max="1280" width="13.42578125" style="1" customWidth="1"/>
    <col min="1281" max="1281" width="14.42578125" style="1" customWidth="1"/>
    <col min="1282" max="1284" width="17" style="1" customWidth="1"/>
    <col min="1285" max="1285" width="15.42578125" style="1" customWidth="1"/>
    <col min="1286" max="1532" width="9.140625" style="1"/>
    <col min="1533" max="1533" width="6.140625" style="1" customWidth="1"/>
    <col min="1534" max="1534" width="10.140625" style="1" customWidth="1"/>
    <col min="1535" max="1535" width="50.28515625" style="1" customWidth="1"/>
    <col min="1536" max="1536" width="13.42578125" style="1" customWidth="1"/>
    <col min="1537" max="1537" width="14.42578125" style="1" customWidth="1"/>
    <col min="1538" max="1540" width="17" style="1" customWidth="1"/>
    <col min="1541" max="1541" width="15.42578125" style="1" customWidth="1"/>
    <col min="1542" max="1788" width="9.140625" style="1"/>
    <col min="1789" max="1789" width="6.140625" style="1" customWidth="1"/>
    <col min="1790" max="1790" width="10.140625" style="1" customWidth="1"/>
    <col min="1791" max="1791" width="50.28515625" style="1" customWidth="1"/>
    <col min="1792" max="1792" width="13.42578125" style="1" customWidth="1"/>
    <col min="1793" max="1793" width="14.42578125" style="1" customWidth="1"/>
    <col min="1794" max="1796" width="17" style="1" customWidth="1"/>
    <col min="1797" max="1797" width="15.42578125" style="1" customWidth="1"/>
    <col min="1798" max="2044" width="9.140625" style="1"/>
    <col min="2045" max="2045" width="6.140625" style="1" customWidth="1"/>
    <col min="2046" max="2046" width="10.140625" style="1" customWidth="1"/>
    <col min="2047" max="2047" width="50.28515625" style="1" customWidth="1"/>
    <col min="2048" max="2048" width="13.42578125" style="1" customWidth="1"/>
    <col min="2049" max="2049" width="14.42578125" style="1" customWidth="1"/>
    <col min="2050" max="2052" width="17" style="1" customWidth="1"/>
    <col min="2053" max="2053" width="15.42578125" style="1" customWidth="1"/>
    <col min="2054" max="2300" width="9.140625" style="1"/>
    <col min="2301" max="2301" width="6.140625" style="1" customWidth="1"/>
    <col min="2302" max="2302" width="10.140625" style="1" customWidth="1"/>
    <col min="2303" max="2303" width="50.28515625" style="1" customWidth="1"/>
    <col min="2304" max="2304" width="13.42578125" style="1" customWidth="1"/>
    <col min="2305" max="2305" width="14.42578125" style="1" customWidth="1"/>
    <col min="2306" max="2308" width="17" style="1" customWidth="1"/>
    <col min="2309" max="2309" width="15.42578125" style="1" customWidth="1"/>
    <col min="2310" max="2556" width="9.140625" style="1"/>
    <col min="2557" max="2557" width="6.140625" style="1" customWidth="1"/>
    <col min="2558" max="2558" width="10.140625" style="1" customWidth="1"/>
    <col min="2559" max="2559" width="50.28515625" style="1" customWidth="1"/>
    <col min="2560" max="2560" width="13.42578125" style="1" customWidth="1"/>
    <col min="2561" max="2561" width="14.42578125" style="1" customWidth="1"/>
    <col min="2562" max="2564" width="17" style="1" customWidth="1"/>
    <col min="2565" max="2565" width="15.42578125" style="1" customWidth="1"/>
    <col min="2566" max="2812" width="9.140625" style="1"/>
    <col min="2813" max="2813" width="6.140625" style="1" customWidth="1"/>
    <col min="2814" max="2814" width="10.140625" style="1" customWidth="1"/>
    <col min="2815" max="2815" width="50.28515625" style="1" customWidth="1"/>
    <col min="2816" max="2816" width="13.42578125" style="1" customWidth="1"/>
    <col min="2817" max="2817" width="14.42578125" style="1" customWidth="1"/>
    <col min="2818" max="2820" width="17" style="1" customWidth="1"/>
    <col min="2821" max="2821" width="15.42578125" style="1" customWidth="1"/>
    <col min="2822" max="3068" width="9.140625" style="1"/>
    <col min="3069" max="3069" width="6.140625" style="1" customWidth="1"/>
    <col min="3070" max="3070" width="10.140625" style="1" customWidth="1"/>
    <col min="3071" max="3071" width="50.28515625" style="1" customWidth="1"/>
    <col min="3072" max="3072" width="13.42578125" style="1" customWidth="1"/>
    <col min="3073" max="3073" width="14.42578125" style="1" customWidth="1"/>
    <col min="3074" max="3076" width="17" style="1" customWidth="1"/>
    <col min="3077" max="3077" width="15.42578125" style="1" customWidth="1"/>
    <col min="3078" max="3324" width="9.140625" style="1"/>
    <col min="3325" max="3325" width="6.140625" style="1" customWidth="1"/>
    <col min="3326" max="3326" width="10.140625" style="1" customWidth="1"/>
    <col min="3327" max="3327" width="50.28515625" style="1" customWidth="1"/>
    <col min="3328" max="3328" width="13.42578125" style="1" customWidth="1"/>
    <col min="3329" max="3329" width="14.42578125" style="1" customWidth="1"/>
    <col min="3330" max="3332" width="17" style="1" customWidth="1"/>
    <col min="3333" max="3333" width="15.42578125" style="1" customWidth="1"/>
    <col min="3334" max="3580" width="9.140625" style="1"/>
    <col min="3581" max="3581" width="6.140625" style="1" customWidth="1"/>
    <col min="3582" max="3582" width="10.140625" style="1" customWidth="1"/>
    <col min="3583" max="3583" width="50.28515625" style="1" customWidth="1"/>
    <col min="3584" max="3584" width="13.42578125" style="1" customWidth="1"/>
    <col min="3585" max="3585" width="14.42578125" style="1" customWidth="1"/>
    <col min="3586" max="3588" width="17" style="1" customWidth="1"/>
    <col min="3589" max="3589" width="15.42578125" style="1" customWidth="1"/>
    <col min="3590" max="3836" width="9.140625" style="1"/>
    <col min="3837" max="3837" width="6.140625" style="1" customWidth="1"/>
    <col min="3838" max="3838" width="10.140625" style="1" customWidth="1"/>
    <col min="3839" max="3839" width="50.28515625" style="1" customWidth="1"/>
    <col min="3840" max="3840" width="13.42578125" style="1" customWidth="1"/>
    <col min="3841" max="3841" width="14.42578125" style="1" customWidth="1"/>
    <col min="3842" max="3844" width="17" style="1" customWidth="1"/>
    <col min="3845" max="3845" width="15.42578125" style="1" customWidth="1"/>
    <col min="3846" max="4092" width="9.140625" style="1"/>
    <col min="4093" max="4093" width="6.140625" style="1" customWidth="1"/>
    <col min="4094" max="4094" width="10.140625" style="1" customWidth="1"/>
    <col min="4095" max="4095" width="50.28515625" style="1" customWidth="1"/>
    <col min="4096" max="4096" width="13.42578125" style="1" customWidth="1"/>
    <col min="4097" max="4097" width="14.42578125" style="1" customWidth="1"/>
    <col min="4098" max="4100" width="17" style="1" customWidth="1"/>
    <col min="4101" max="4101" width="15.42578125" style="1" customWidth="1"/>
    <col min="4102" max="4348" width="9.140625" style="1"/>
    <col min="4349" max="4349" width="6.140625" style="1" customWidth="1"/>
    <col min="4350" max="4350" width="10.140625" style="1" customWidth="1"/>
    <col min="4351" max="4351" width="50.28515625" style="1" customWidth="1"/>
    <col min="4352" max="4352" width="13.42578125" style="1" customWidth="1"/>
    <col min="4353" max="4353" width="14.42578125" style="1" customWidth="1"/>
    <col min="4354" max="4356" width="17" style="1" customWidth="1"/>
    <col min="4357" max="4357" width="15.42578125" style="1" customWidth="1"/>
    <col min="4358" max="4604" width="9.140625" style="1"/>
    <col min="4605" max="4605" width="6.140625" style="1" customWidth="1"/>
    <col min="4606" max="4606" width="10.140625" style="1" customWidth="1"/>
    <col min="4607" max="4607" width="50.28515625" style="1" customWidth="1"/>
    <col min="4608" max="4608" width="13.42578125" style="1" customWidth="1"/>
    <col min="4609" max="4609" width="14.42578125" style="1" customWidth="1"/>
    <col min="4610" max="4612" width="17" style="1" customWidth="1"/>
    <col min="4613" max="4613" width="15.42578125" style="1" customWidth="1"/>
    <col min="4614" max="4860" width="9.140625" style="1"/>
    <col min="4861" max="4861" width="6.140625" style="1" customWidth="1"/>
    <col min="4862" max="4862" width="10.140625" style="1" customWidth="1"/>
    <col min="4863" max="4863" width="50.28515625" style="1" customWidth="1"/>
    <col min="4864" max="4864" width="13.42578125" style="1" customWidth="1"/>
    <col min="4865" max="4865" width="14.42578125" style="1" customWidth="1"/>
    <col min="4866" max="4868" width="17" style="1" customWidth="1"/>
    <col min="4869" max="4869" width="15.42578125" style="1" customWidth="1"/>
    <col min="4870" max="5116" width="9.140625" style="1"/>
    <col min="5117" max="5117" width="6.140625" style="1" customWidth="1"/>
    <col min="5118" max="5118" width="10.140625" style="1" customWidth="1"/>
    <col min="5119" max="5119" width="50.28515625" style="1" customWidth="1"/>
    <col min="5120" max="5120" width="13.42578125" style="1" customWidth="1"/>
    <col min="5121" max="5121" width="14.42578125" style="1" customWidth="1"/>
    <col min="5122" max="5124" width="17" style="1" customWidth="1"/>
    <col min="5125" max="5125" width="15.42578125" style="1" customWidth="1"/>
    <col min="5126" max="5372" width="9.140625" style="1"/>
    <col min="5373" max="5373" width="6.140625" style="1" customWidth="1"/>
    <col min="5374" max="5374" width="10.140625" style="1" customWidth="1"/>
    <col min="5375" max="5375" width="50.28515625" style="1" customWidth="1"/>
    <col min="5376" max="5376" width="13.42578125" style="1" customWidth="1"/>
    <col min="5377" max="5377" width="14.42578125" style="1" customWidth="1"/>
    <col min="5378" max="5380" width="17" style="1" customWidth="1"/>
    <col min="5381" max="5381" width="15.42578125" style="1" customWidth="1"/>
    <col min="5382" max="5628" width="9.140625" style="1"/>
    <col min="5629" max="5629" width="6.140625" style="1" customWidth="1"/>
    <col min="5630" max="5630" width="10.140625" style="1" customWidth="1"/>
    <col min="5631" max="5631" width="50.28515625" style="1" customWidth="1"/>
    <col min="5632" max="5632" width="13.42578125" style="1" customWidth="1"/>
    <col min="5633" max="5633" width="14.42578125" style="1" customWidth="1"/>
    <col min="5634" max="5636" width="17" style="1" customWidth="1"/>
    <col min="5637" max="5637" width="15.42578125" style="1" customWidth="1"/>
    <col min="5638" max="5884" width="9.140625" style="1"/>
    <col min="5885" max="5885" width="6.140625" style="1" customWidth="1"/>
    <col min="5886" max="5886" width="10.140625" style="1" customWidth="1"/>
    <col min="5887" max="5887" width="50.28515625" style="1" customWidth="1"/>
    <col min="5888" max="5888" width="13.42578125" style="1" customWidth="1"/>
    <col min="5889" max="5889" width="14.42578125" style="1" customWidth="1"/>
    <col min="5890" max="5892" width="17" style="1" customWidth="1"/>
    <col min="5893" max="5893" width="15.42578125" style="1" customWidth="1"/>
    <col min="5894" max="6140" width="9.140625" style="1"/>
    <col min="6141" max="6141" width="6.140625" style="1" customWidth="1"/>
    <col min="6142" max="6142" width="10.140625" style="1" customWidth="1"/>
    <col min="6143" max="6143" width="50.28515625" style="1" customWidth="1"/>
    <col min="6144" max="6144" width="13.42578125" style="1" customWidth="1"/>
    <col min="6145" max="6145" width="14.42578125" style="1" customWidth="1"/>
    <col min="6146" max="6148" width="17" style="1" customWidth="1"/>
    <col min="6149" max="6149" width="15.42578125" style="1" customWidth="1"/>
    <col min="6150" max="6396" width="9.140625" style="1"/>
    <col min="6397" max="6397" width="6.140625" style="1" customWidth="1"/>
    <col min="6398" max="6398" width="10.140625" style="1" customWidth="1"/>
    <col min="6399" max="6399" width="50.28515625" style="1" customWidth="1"/>
    <col min="6400" max="6400" width="13.42578125" style="1" customWidth="1"/>
    <col min="6401" max="6401" width="14.42578125" style="1" customWidth="1"/>
    <col min="6402" max="6404" width="17" style="1" customWidth="1"/>
    <col min="6405" max="6405" width="15.42578125" style="1" customWidth="1"/>
    <col min="6406" max="6652" width="9.140625" style="1"/>
    <col min="6653" max="6653" width="6.140625" style="1" customWidth="1"/>
    <col min="6654" max="6654" width="10.140625" style="1" customWidth="1"/>
    <col min="6655" max="6655" width="50.28515625" style="1" customWidth="1"/>
    <col min="6656" max="6656" width="13.42578125" style="1" customWidth="1"/>
    <col min="6657" max="6657" width="14.42578125" style="1" customWidth="1"/>
    <col min="6658" max="6660" width="17" style="1" customWidth="1"/>
    <col min="6661" max="6661" width="15.42578125" style="1" customWidth="1"/>
    <col min="6662" max="6908" width="9.140625" style="1"/>
    <col min="6909" max="6909" width="6.140625" style="1" customWidth="1"/>
    <col min="6910" max="6910" width="10.140625" style="1" customWidth="1"/>
    <col min="6911" max="6911" width="50.28515625" style="1" customWidth="1"/>
    <col min="6912" max="6912" width="13.42578125" style="1" customWidth="1"/>
    <col min="6913" max="6913" width="14.42578125" style="1" customWidth="1"/>
    <col min="6914" max="6916" width="17" style="1" customWidth="1"/>
    <col min="6917" max="6917" width="15.42578125" style="1" customWidth="1"/>
    <col min="6918" max="7164" width="9.140625" style="1"/>
    <col min="7165" max="7165" width="6.140625" style="1" customWidth="1"/>
    <col min="7166" max="7166" width="10.140625" style="1" customWidth="1"/>
    <col min="7167" max="7167" width="50.28515625" style="1" customWidth="1"/>
    <col min="7168" max="7168" width="13.42578125" style="1" customWidth="1"/>
    <col min="7169" max="7169" width="14.42578125" style="1" customWidth="1"/>
    <col min="7170" max="7172" width="17" style="1" customWidth="1"/>
    <col min="7173" max="7173" width="15.42578125" style="1" customWidth="1"/>
    <col min="7174" max="7420" width="9.140625" style="1"/>
    <col min="7421" max="7421" width="6.140625" style="1" customWidth="1"/>
    <col min="7422" max="7422" width="10.140625" style="1" customWidth="1"/>
    <col min="7423" max="7423" width="50.28515625" style="1" customWidth="1"/>
    <col min="7424" max="7424" width="13.42578125" style="1" customWidth="1"/>
    <col min="7425" max="7425" width="14.42578125" style="1" customWidth="1"/>
    <col min="7426" max="7428" width="17" style="1" customWidth="1"/>
    <col min="7429" max="7429" width="15.42578125" style="1" customWidth="1"/>
    <col min="7430" max="7676" width="9.140625" style="1"/>
    <col min="7677" max="7677" width="6.140625" style="1" customWidth="1"/>
    <col min="7678" max="7678" width="10.140625" style="1" customWidth="1"/>
    <col min="7679" max="7679" width="50.28515625" style="1" customWidth="1"/>
    <col min="7680" max="7680" width="13.42578125" style="1" customWidth="1"/>
    <col min="7681" max="7681" width="14.42578125" style="1" customWidth="1"/>
    <col min="7682" max="7684" width="17" style="1" customWidth="1"/>
    <col min="7685" max="7685" width="15.42578125" style="1" customWidth="1"/>
    <col min="7686" max="7932" width="9.140625" style="1"/>
    <col min="7933" max="7933" width="6.140625" style="1" customWidth="1"/>
    <col min="7934" max="7934" width="10.140625" style="1" customWidth="1"/>
    <col min="7935" max="7935" width="50.28515625" style="1" customWidth="1"/>
    <col min="7936" max="7936" width="13.42578125" style="1" customWidth="1"/>
    <col min="7937" max="7937" width="14.42578125" style="1" customWidth="1"/>
    <col min="7938" max="7940" width="17" style="1" customWidth="1"/>
    <col min="7941" max="7941" width="15.42578125" style="1" customWidth="1"/>
    <col min="7942" max="8188" width="9.140625" style="1"/>
    <col min="8189" max="8189" width="6.140625" style="1" customWidth="1"/>
    <col min="8190" max="8190" width="10.140625" style="1" customWidth="1"/>
    <col min="8191" max="8191" width="50.28515625" style="1" customWidth="1"/>
    <col min="8192" max="8192" width="13.42578125" style="1" customWidth="1"/>
    <col min="8193" max="8193" width="14.42578125" style="1" customWidth="1"/>
    <col min="8194" max="8196" width="17" style="1" customWidth="1"/>
    <col min="8197" max="8197" width="15.42578125" style="1" customWidth="1"/>
    <col min="8198" max="8444" width="9.140625" style="1"/>
    <col min="8445" max="8445" width="6.140625" style="1" customWidth="1"/>
    <col min="8446" max="8446" width="10.140625" style="1" customWidth="1"/>
    <col min="8447" max="8447" width="50.28515625" style="1" customWidth="1"/>
    <col min="8448" max="8448" width="13.42578125" style="1" customWidth="1"/>
    <col min="8449" max="8449" width="14.42578125" style="1" customWidth="1"/>
    <col min="8450" max="8452" width="17" style="1" customWidth="1"/>
    <col min="8453" max="8453" width="15.42578125" style="1" customWidth="1"/>
    <col min="8454" max="8700" width="9.140625" style="1"/>
    <col min="8701" max="8701" width="6.140625" style="1" customWidth="1"/>
    <col min="8702" max="8702" width="10.140625" style="1" customWidth="1"/>
    <col min="8703" max="8703" width="50.28515625" style="1" customWidth="1"/>
    <col min="8704" max="8704" width="13.42578125" style="1" customWidth="1"/>
    <col min="8705" max="8705" width="14.42578125" style="1" customWidth="1"/>
    <col min="8706" max="8708" width="17" style="1" customWidth="1"/>
    <col min="8709" max="8709" width="15.42578125" style="1" customWidth="1"/>
    <col min="8710" max="8956" width="9.140625" style="1"/>
    <col min="8957" max="8957" width="6.140625" style="1" customWidth="1"/>
    <col min="8958" max="8958" width="10.140625" style="1" customWidth="1"/>
    <col min="8959" max="8959" width="50.28515625" style="1" customWidth="1"/>
    <col min="8960" max="8960" width="13.42578125" style="1" customWidth="1"/>
    <col min="8961" max="8961" width="14.42578125" style="1" customWidth="1"/>
    <col min="8962" max="8964" width="17" style="1" customWidth="1"/>
    <col min="8965" max="8965" width="15.42578125" style="1" customWidth="1"/>
    <col min="8966" max="9212" width="9.140625" style="1"/>
    <col min="9213" max="9213" width="6.140625" style="1" customWidth="1"/>
    <col min="9214" max="9214" width="10.140625" style="1" customWidth="1"/>
    <col min="9215" max="9215" width="50.28515625" style="1" customWidth="1"/>
    <col min="9216" max="9216" width="13.42578125" style="1" customWidth="1"/>
    <col min="9217" max="9217" width="14.42578125" style="1" customWidth="1"/>
    <col min="9218" max="9220" width="17" style="1" customWidth="1"/>
    <col min="9221" max="9221" width="15.42578125" style="1" customWidth="1"/>
    <col min="9222" max="9468" width="9.140625" style="1"/>
    <col min="9469" max="9469" width="6.140625" style="1" customWidth="1"/>
    <col min="9470" max="9470" width="10.140625" style="1" customWidth="1"/>
    <col min="9471" max="9471" width="50.28515625" style="1" customWidth="1"/>
    <col min="9472" max="9472" width="13.42578125" style="1" customWidth="1"/>
    <col min="9473" max="9473" width="14.42578125" style="1" customWidth="1"/>
    <col min="9474" max="9476" width="17" style="1" customWidth="1"/>
    <col min="9477" max="9477" width="15.42578125" style="1" customWidth="1"/>
    <col min="9478" max="9724" width="9.140625" style="1"/>
    <col min="9725" max="9725" width="6.140625" style="1" customWidth="1"/>
    <col min="9726" max="9726" width="10.140625" style="1" customWidth="1"/>
    <col min="9727" max="9727" width="50.28515625" style="1" customWidth="1"/>
    <col min="9728" max="9728" width="13.42578125" style="1" customWidth="1"/>
    <col min="9729" max="9729" width="14.42578125" style="1" customWidth="1"/>
    <col min="9730" max="9732" width="17" style="1" customWidth="1"/>
    <col min="9733" max="9733" width="15.42578125" style="1" customWidth="1"/>
    <col min="9734" max="9980" width="9.140625" style="1"/>
    <col min="9981" max="9981" width="6.140625" style="1" customWidth="1"/>
    <col min="9982" max="9982" width="10.140625" style="1" customWidth="1"/>
    <col min="9983" max="9983" width="50.28515625" style="1" customWidth="1"/>
    <col min="9984" max="9984" width="13.42578125" style="1" customWidth="1"/>
    <col min="9985" max="9985" width="14.42578125" style="1" customWidth="1"/>
    <col min="9986" max="9988" width="17" style="1" customWidth="1"/>
    <col min="9989" max="9989" width="15.42578125" style="1" customWidth="1"/>
    <col min="9990" max="10236" width="9.140625" style="1"/>
    <col min="10237" max="10237" width="6.140625" style="1" customWidth="1"/>
    <col min="10238" max="10238" width="10.140625" style="1" customWidth="1"/>
    <col min="10239" max="10239" width="50.28515625" style="1" customWidth="1"/>
    <col min="10240" max="10240" width="13.42578125" style="1" customWidth="1"/>
    <col min="10241" max="10241" width="14.42578125" style="1" customWidth="1"/>
    <col min="10242" max="10244" width="17" style="1" customWidth="1"/>
    <col min="10245" max="10245" width="15.42578125" style="1" customWidth="1"/>
    <col min="10246" max="10492" width="9.140625" style="1"/>
    <col min="10493" max="10493" width="6.140625" style="1" customWidth="1"/>
    <col min="10494" max="10494" width="10.140625" style="1" customWidth="1"/>
    <col min="10495" max="10495" width="50.28515625" style="1" customWidth="1"/>
    <col min="10496" max="10496" width="13.42578125" style="1" customWidth="1"/>
    <col min="10497" max="10497" width="14.42578125" style="1" customWidth="1"/>
    <col min="10498" max="10500" width="17" style="1" customWidth="1"/>
    <col min="10501" max="10501" width="15.42578125" style="1" customWidth="1"/>
    <col min="10502" max="10748" width="9.140625" style="1"/>
    <col min="10749" max="10749" width="6.140625" style="1" customWidth="1"/>
    <col min="10750" max="10750" width="10.140625" style="1" customWidth="1"/>
    <col min="10751" max="10751" width="50.28515625" style="1" customWidth="1"/>
    <col min="10752" max="10752" width="13.42578125" style="1" customWidth="1"/>
    <col min="10753" max="10753" width="14.42578125" style="1" customWidth="1"/>
    <col min="10754" max="10756" width="17" style="1" customWidth="1"/>
    <col min="10757" max="10757" width="15.42578125" style="1" customWidth="1"/>
    <col min="10758" max="11004" width="9.140625" style="1"/>
    <col min="11005" max="11005" width="6.140625" style="1" customWidth="1"/>
    <col min="11006" max="11006" width="10.140625" style="1" customWidth="1"/>
    <col min="11007" max="11007" width="50.28515625" style="1" customWidth="1"/>
    <col min="11008" max="11008" width="13.42578125" style="1" customWidth="1"/>
    <col min="11009" max="11009" width="14.42578125" style="1" customWidth="1"/>
    <col min="11010" max="11012" width="17" style="1" customWidth="1"/>
    <col min="11013" max="11013" width="15.42578125" style="1" customWidth="1"/>
    <col min="11014" max="11260" width="9.140625" style="1"/>
    <col min="11261" max="11261" width="6.140625" style="1" customWidth="1"/>
    <col min="11262" max="11262" width="10.140625" style="1" customWidth="1"/>
    <col min="11263" max="11263" width="50.28515625" style="1" customWidth="1"/>
    <col min="11264" max="11264" width="13.42578125" style="1" customWidth="1"/>
    <col min="11265" max="11265" width="14.42578125" style="1" customWidth="1"/>
    <col min="11266" max="11268" width="17" style="1" customWidth="1"/>
    <col min="11269" max="11269" width="15.42578125" style="1" customWidth="1"/>
    <col min="11270" max="11516" width="9.140625" style="1"/>
    <col min="11517" max="11517" width="6.140625" style="1" customWidth="1"/>
    <col min="11518" max="11518" width="10.140625" style="1" customWidth="1"/>
    <col min="11519" max="11519" width="50.28515625" style="1" customWidth="1"/>
    <col min="11520" max="11520" width="13.42578125" style="1" customWidth="1"/>
    <col min="11521" max="11521" width="14.42578125" style="1" customWidth="1"/>
    <col min="11522" max="11524" width="17" style="1" customWidth="1"/>
    <col min="11525" max="11525" width="15.42578125" style="1" customWidth="1"/>
    <col min="11526" max="11772" width="9.140625" style="1"/>
    <col min="11773" max="11773" width="6.140625" style="1" customWidth="1"/>
    <col min="11774" max="11774" width="10.140625" style="1" customWidth="1"/>
    <col min="11775" max="11775" width="50.28515625" style="1" customWidth="1"/>
    <col min="11776" max="11776" width="13.42578125" style="1" customWidth="1"/>
    <col min="11777" max="11777" width="14.42578125" style="1" customWidth="1"/>
    <col min="11778" max="11780" width="17" style="1" customWidth="1"/>
    <col min="11781" max="11781" width="15.42578125" style="1" customWidth="1"/>
    <col min="11782" max="12028" width="9.140625" style="1"/>
    <col min="12029" max="12029" width="6.140625" style="1" customWidth="1"/>
    <col min="12030" max="12030" width="10.140625" style="1" customWidth="1"/>
    <col min="12031" max="12031" width="50.28515625" style="1" customWidth="1"/>
    <col min="12032" max="12032" width="13.42578125" style="1" customWidth="1"/>
    <col min="12033" max="12033" width="14.42578125" style="1" customWidth="1"/>
    <col min="12034" max="12036" width="17" style="1" customWidth="1"/>
    <col min="12037" max="12037" width="15.42578125" style="1" customWidth="1"/>
    <col min="12038" max="12284" width="9.140625" style="1"/>
    <col min="12285" max="12285" width="6.140625" style="1" customWidth="1"/>
    <col min="12286" max="12286" width="10.140625" style="1" customWidth="1"/>
    <col min="12287" max="12287" width="50.28515625" style="1" customWidth="1"/>
    <col min="12288" max="12288" width="13.42578125" style="1" customWidth="1"/>
    <col min="12289" max="12289" width="14.42578125" style="1" customWidth="1"/>
    <col min="12290" max="12292" width="17" style="1" customWidth="1"/>
    <col min="12293" max="12293" width="15.42578125" style="1" customWidth="1"/>
    <col min="12294" max="12540" width="9.140625" style="1"/>
    <col min="12541" max="12541" width="6.140625" style="1" customWidth="1"/>
    <col min="12542" max="12542" width="10.140625" style="1" customWidth="1"/>
    <col min="12543" max="12543" width="50.28515625" style="1" customWidth="1"/>
    <col min="12544" max="12544" width="13.42578125" style="1" customWidth="1"/>
    <col min="12545" max="12545" width="14.42578125" style="1" customWidth="1"/>
    <col min="12546" max="12548" width="17" style="1" customWidth="1"/>
    <col min="12549" max="12549" width="15.42578125" style="1" customWidth="1"/>
    <col min="12550" max="12796" width="9.140625" style="1"/>
    <col min="12797" max="12797" width="6.140625" style="1" customWidth="1"/>
    <col min="12798" max="12798" width="10.140625" style="1" customWidth="1"/>
    <col min="12799" max="12799" width="50.28515625" style="1" customWidth="1"/>
    <col min="12800" max="12800" width="13.42578125" style="1" customWidth="1"/>
    <col min="12801" max="12801" width="14.42578125" style="1" customWidth="1"/>
    <col min="12802" max="12804" width="17" style="1" customWidth="1"/>
    <col min="12805" max="12805" width="15.42578125" style="1" customWidth="1"/>
    <col min="12806" max="13052" width="9.140625" style="1"/>
    <col min="13053" max="13053" width="6.140625" style="1" customWidth="1"/>
    <col min="13054" max="13054" width="10.140625" style="1" customWidth="1"/>
    <col min="13055" max="13055" width="50.28515625" style="1" customWidth="1"/>
    <col min="13056" max="13056" width="13.42578125" style="1" customWidth="1"/>
    <col min="13057" max="13057" width="14.42578125" style="1" customWidth="1"/>
    <col min="13058" max="13060" width="17" style="1" customWidth="1"/>
    <col min="13061" max="13061" width="15.42578125" style="1" customWidth="1"/>
    <col min="13062" max="13308" width="9.140625" style="1"/>
    <col min="13309" max="13309" width="6.140625" style="1" customWidth="1"/>
    <col min="13310" max="13310" width="10.140625" style="1" customWidth="1"/>
    <col min="13311" max="13311" width="50.28515625" style="1" customWidth="1"/>
    <col min="13312" max="13312" width="13.42578125" style="1" customWidth="1"/>
    <col min="13313" max="13313" width="14.42578125" style="1" customWidth="1"/>
    <col min="13314" max="13316" width="17" style="1" customWidth="1"/>
    <col min="13317" max="13317" width="15.42578125" style="1" customWidth="1"/>
    <col min="13318" max="13564" width="9.140625" style="1"/>
    <col min="13565" max="13565" width="6.140625" style="1" customWidth="1"/>
    <col min="13566" max="13566" width="10.140625" style="1" customWidth="1"/>
    <col min="13567" max="13567" width="50.28515625" style="1" customWidth="1"/>
    <col min="13568" max="13568" width="13.42578125" style="1" customWidth="1"/>
    <col min="13569" max="13569" width="14.42578125" style="1" customWidth="1"/>
    <col min="13570" max="13572" width="17" style="1" customWidth="1"/>
    <col min="13573" max="13573" width="15.42578125" style="1" customWidth="1"/>
    <col min="13574" max="13820" width="9.140625" style="1"/>
    <col min="13821" max="13821" width="6.140625" style="1" customWidth="1"/>
    <col min="13822" max="13822" width="10.140625" style="1" customWidth="1"/>
    <col min="13823" max="13823" width="50.28515625" style="1" customWidth="1"/>
    <col min="13824" max="13824" width="13.42578125" style="1" customWidth="1"/>
    <col min="13825" max="13825" width="14.42578125" style="1" customWidth="1"/>
    <col min="13826" max="13828" width="17" style="1" customWidth="1"/>
    <col min="13829" max="13829" width="15.42578125" style="1" customWidth="1"/>
    <col min="13830" max="14076" width="9.140625" style="1"/>
    <col min="14077" max="14077" width="6.140625" style="1" customWidth="1"/>
    <col min="14078" max="14078" width="10.140625" style="1" customWidth="1"/>
    <col min="14079" max="14079" width="50.28515625" style="1" customWidth="1"/>
    <col min="14080" max="14080" width="13.42578125" style="1" customWidth="1"/>
    <col min="14081" max="14081" width="14.42578125" style="1" customWidth="1"/>
    <col min="14082" max="14084" width="17" style="1" customWidth="1"/>
    <col min="14085" max="14085" width="15.42578125" style="1" customWidth="1"/>
    <col min="14086" max="14332" width="9.140625" style="1"/>
    <col min="14333" max="14333" width="6.140625" style="1" customWidth="1"/>
    <col min="14334" max="14334" width="10.140625" style="1" customWidth="1"/>
    <col min="14335" max="14335" width="50.28515625" style="1" customWidth="1"/>
    <col min="14336" max="14336" width="13.42578125" style="1" customWidth="1"/>
    <col min="14337" max="14337" width="14.42578125" style="1" customWidth="1"/>
    <col min="14338" max="14340" width="17" style="1" customWidth="1"/>
    <col min="14341" max="14341" width="15.42578125" style="1" customWidth="1"/>
    <col min="14342" max="14588" width="9.140625" style="1"/>
    <col min="14589" max="14589" width="6.140625" style="1" customWidth="1"/>
    <col min="14590" max="14590" width="10.140625" style="1" customWidth="1"/>
    <col min="14591" max="14591" width="50.28515625" style="1" customWidth="1"/>
    <col min="14592" max="14592" width="13.42578125" style="1" customWidth="1"/>
    <col min="14593" max="14593" width="14.42578125" style="1" customWidth="1"/>
    <col min="14594" max="14596" width="17" style="1" customWidth="1"/>
    <col min="14597" max="14597" width="15.42578125" style="1" customWidth="1"/>
    <col min="14598" max="14844" width="9.140625" style="1"/>
    <col min="14845" max="14845" width="6.140625" style="1" customWidth="1"/>
    <col min="14846" max="14846" width="10.140625" style="1" customWidth="1"/>
    <col min="14847" max="14847" width="50.28515625" style="1" customWidth="1"/>
    <col min="14848" max="14848" width="13.42578125" style="1" customWidth="1"/>
    <col min="14849" max="14849" width="14.42578125" style="1" customWidth="1"/>
    <col min="14850" max="14852" width="17" style="1" customWidth="1"/>
    <col min="14853" max="14853" width="15.42578125" style="1" customWidth="1"/>
    <col min="14854" max="15100" width="9.140625" style="1"/>
    <col min="15101" max="15101" width="6.140625" style="1" customWidth="1"/>
    <col min="15102" max="15102" width="10.140625" style="1" customWidth="1"/>
    <col min="15103" max="15103" width="50.28515625" style="1" customWidth="1"/>
    <col min="15104" max="15104" width="13.42578125" style="1" customWidth="1"/>
    <col min="15105" max="15105" width="14.42578125" style="1" customWidth="1"/>
    <col min="15106" max="15108" width="17" style="1" customWidth="1"/>
    <col min="15109" max="15109" width="15.42578125" style="1" customWidth="1"/>
    <col min="15110" max="15356" width="9.140625" style="1"/>
    <col min="15357" max="15357" width="6.140625" style="1" customWidth="1"/>
    <col min="15358" max="15358" width="10.140625" style="1" customWidth="1"/>
    <col min="15359" max="15359" width="50.28515625" style="1" customWidth="1"/>
    <col min="15360" max="15360" width="13.42578125" style="1" customWidth="1"/>
    <col min="15361" max="15361" width="14.42578125" style="1" customWidth="1"/>
    <col min="15362" max="15364" width="17" style="1" customWidth="1"/>
    <col min="15365" max="15365" width="15.42578125" style="1" customWidth="1"/>
    <col min="15366" max="15612" width="9.140625" style="1"/>
    <col min="15613" max="15613" width="6.140625" style="1" customWidth="1"/>
    <col min="15614" max="15614" width="10.140625" style="1" customWidth="1"/>
    <col min="15615" max="15615" width="50.28515625" style="1" customWidth="1"/>
    <col min="15616" max="15616" width="13.42578125" style="1" customWidth="1"/>
    <col min="15617" max="15617" width="14.42578125" style="1" customWidth="1"/>
    <col min="15618" max="15620" width="17" style="1" customWidth="1"/>
    <col min="15621" max="15621" width="15.42578125" style="1" customWidth="1"/>
    <col min="15622" max="15868" width="9.140625" style="1"/>
    <col min="15869" max="15869" width="6.140625" style="1" customWidth="1"/>
    <col min="15870" max="15870" width="10.140625" style="1" customWidth="1"/>
    <col min="15871" max="15871" width="50.28515625" style="1" customWidth="1"/>
    <col min="15872" max="15872" width="13.42578125" style="1" customWidth="1"/>
    <col min="15873" max="15873" width="14.42578125" style="1" customWidth="1"/>
    <col min="15874" max="15876" width="17" style="1" customWidth="1"/>
    <col min="15877" max="15877" width="15.42578125" style="1" customWidth="1"/>
    <col min="15878" max="16124" width="9.140625" style="1"/>
    <col min="16125" max="16125" width="6.140625" style="1" customWidth="1"/>
    <col min="16126" max="16126" width="10.140625" style="1" customWidth="1"/>
    <col min="16127" max="16127" width="50.28515625" style="1" customWidth="1"/>
    <col min="16128" max="16128" width="13.42578125" style="1" customWidth="1"/>
    <col min="16129" max="16129" width="14.42578125" style="1" customWidth="1"/>
    <col min="16130" max="16132" width="17" style="1" customWidth="1"/>
    <col min="16133" max="16133" width="15.42578125" style="1" customWidth="1"/>
    <col min="16134" max="16384" width="9.140625" style="1"/>
  </cols>
  <sheetData>
    <row r="1" spans="1:22" ht="32.25" customHeight="1"/>
    <row r="2" spans="1:22" ht="27.95" customHeight="1">
      <c r="C2" s="2" t="s">
        <v>0</v>
      </c>
    </row>
    <row r="3" spans="1:22" ht="27.95" customHeight="1">
      <c r="B3" s="84" t="s">
        <v>1</v>
      </c>
      <c r="C3" s="84"/>
      <c r="D3" s="84"/>
    </row>
    <row r="4" spans="1:22" ht="27.95" customHeight="1">
      <c r="C4" s="3"/>
    </row>
    <row r="5" spans="1:22" ht="15.95" customHeight="1">
      <c r="C5" s="3"/>
    </row>
    <row r="6" spans="1:22" ht="6" customHeight="1">
      <c r="C6" s="4"/>
    </row>
    <row r="7" spans="1:22" s="90" customFormat="1" ht="33.75" customHeight="1">
      <c r="A7" s="88" t="s">
        <v>2</v>
      </c>
      <c r="B7" s="89" t="s">
        <v>3</v>
      </c>
      <c r="C7" s="89" t="s">
        <v>4</v>
      </c>
      <c r="D7" s="5" t="s">
        <v>96</v>
      </c>
      <c r="E7" s="91"/>
      <c r="F7" s="5" t="s">
        <v>6</v>
      </c>
      <c r="G7" s="5" t="s">
        <v>97</v>
      </c>
      <c r="H7" s="5" t="s">
        <v>101</v>
      </c>
      <c r="I7" s="5" t="s">
        <v>98</v>
      </c>
      <c r="J7" s="5" t="s">
        <v>99</v>
      </c>
      <c r="K7" s="5" t="s">
        <v>100</v>
      </c>
      <c r="L7" s="5" t="s">
        <v>102</v>
      </c>
      <c r="M7" s="5" t="s">
        <v>103</v>
      </c>
      <c r="N7" s="5" t="s">
        <v>104</v>
      </c>
      <c r="O7" s="6" t="s">
        <v>15</v>
      </c>
      <c r="P7" s="6" t="s">
        <v>105</v>
      </c>
      <c r="Q7" s="5" t="s">
        <v>16</v>
      </c>
      <c r="R7" s="5" t="s">
        <v>17</v>
      </c>
      <c r="S7" s="5" t="s">
        <v>18</v>
      </c>
      <c r="T7" s="6" t="s">
        <v>106</v>
      </c>
      <c r="U7" s="6" t="s">
        <v>19</v>
      </c>
    </row>
    <row r="8" spans="1:22" ht="15.95" customHeight="1">
      <c r="A8" s="7">
        <v>1</v>
      </c>
      <c r="B8" s="8" t="s">
        <v>20</v>
      </c>
      <c r="C8" s="9" t="s">
        <v>21</v>
      </c>
      <c r="D8" s="10">
        <v>2420</v>
      </c>
      <c r="E8" s="92">
        <v>121</v>
      </c>
      <c r="F8" s="10">
        <v>2420</v>
      </c>
      <c r="G8" s="10">
        <v>2080</v>
      </c>
      <c r="H8" s="10">
        <f>D8+F8+G8</f>
        <v>6920</v>
      </c>
      <c r="I8" s="10">
        <v>1520</v>
      </c>
      <c r="J8" s="10">
        <v>5320</v>
      </c>
      <c r="K8" s="10">
        <v>5320</v>
      </c>
      <c r="L8" s="10">
        <f>I8+J8+K8</f>
        <v>12160</v>
      </c>
      <c r="M8" s="10">
        <v>5434</v>
      </c>
      <c r="N8" s="10">
        <v>2318</v>
      </c>
      <c r="O8" s="11">
        <v>5320</v>
      </c>
      <c r="P8" s="11">
        <f>M8+N8+O8</f>
        <v>13072</v>
      </c>
      <c r="Q8" s="11">
        <v>1406</v>
      </c>
      <c r="R8" s="11">
        <v>3040</v>
      </c>
      <c r="S8" s="11">
        <v>2356</v>
      </c>
      <c r="T8" s="11">
        <f>Q8+R8+S8</f>
        <v>6802</v>
      </c>
      <c r="U8" s="11">
        <f>H8+L8+P8+T8</f>
        <v>38954</v>
      </c>
    </row>
    <row r="9" spans="1:22" ht="15.95" customHeight="1">
      <c r="A9" s="7">
        <v>2</v>
      </c>
      <c r="B9" s="12" t="s">
        <v>22</v>
      </c>
      <c r="C9" s="13" t="s">
        <v>23</v>
      </c>
      <c r="D9" s="10">
        <v>2540</v>
      </c>
      <c r="E9" s="92">
        <v>127</v>
      </c>
      <c r="F9" s="10">
        <v>2540</v>
      </c>
      <c r="G9" s="10">
        <v>2240</v>
      </c>
      <c r="H9" s="10">
        <f t="shared" ref="H9:H27" si="0">D9+F9+G9</f>
        <v>7320</v>
      </c>
      <c r="I9" s="10">
        <v>152</v>
      </c>
      <c r="J9" s="10">
        <v>7144</v>
      </c>
      <c r="K9" s="10">
        <v>5624</v>
      </c>
      <c r="L9" s="10">
        <f t="shared" ref="L9:L27" si="1">I9+J9+K9</f>
        <v>12920</v>
      </c>
      <c r="M9" s="10">
        <v>5814</v>
      </c>
      <c r="N9" s="10">
        <v>1862</v>
      </c>
      <c r="O9" s="11">
        <v>9082</v>
      </c>
      <c r="P9" s="11">
        <f t="shared" ref="P9:P27" si="2">M9+N9+O9</f>
        <v>16758</v>
      </c>
      <c r="Q9" s="11">
        <v>2318</v>
      </c>
      <c r="R9" s="11">
        <v>3230</v>
      </c>
      <c r="S9" s="11">
        <v>2470</v>
      </c>
      <c r="T9" s="11">
        <f t="shared" ref="T9:T27" si="3">Q9+R9+S9</f>
        <v>8018</v>
      </c>
      <c r="U9" s="11">
        <f t="shared" ref="U9:U27" si="4">H9+L9+P9+T9</f>
        <v>45016</v>
      </c>
    </row>
    <row r="10" spans="1:22" ht="15.95" customHeight="1">
      <c r="A10" s="7">
        <v>3</v>
      </c>
      <c r="B10" s="12" t="s">
        <v>24</v>
      </c>
      <c r="C10" s="9" t="s">
        <v>25</v>
      </c>
      <c r="D10" s="10">
        <v>10200</v>
      </c>
      <c r="E10" s="92">
        <v>510</v>
      </c>
      <c r="F10" s="10">
        <v>10840</v>
      </c>
      <c r="G10" s="10">
        <v>9380</v>
      </c>
      <c r="H10" s="10">
        <f t="shared" si="0"/>
        <v>30420</v>
      </c>
      <c r="I10" s="10">
        <v>6498</v>
      </c>
      <c r="J10" s="10">
        <v>23370</v>
      </c>
      <c r="K10" s="10">
        <v>23446</v>
      </c>
      <c r="L10" s="10">
        <f t="shared" si="1"/>
        <v>53314</v>
      </c>
      <c r="M10" s="10">
        <v>21888</v>
      </c>
      <c r="N10" s="10">
        <v>9272</v>
      </c>
      <c r="O10" s="11">
        <v>25270</v>
      </c>
      <c r="P10" s="11">
        <f t="shared" si="2"/>
        <v>56430</v>
      </c>
      <c r="Q10" s="11">
        <v>18582</v>
      </c>
      <c r="R10" s="11">
        <v>13072</v>
      </c>
      <c r="S10" s="11">
        <v>10146</v>
      </c>
      <c r="T10" s="11">
        <f t="shared" si="3"/>
        <v>41800</v>
      </c>
      <c r="U10" s="11">
        <f t="shared" si="4"/>
        <v>181964</v>
      </c>
    </row>
    <row r="11" spans="1:22" ht="15.95" customHeight="1">
      <c r="A11" s="7">
        <v>4</v>
      </c>
      <c r="B11" s="7" t="s">
        <v>26</v>
      </c>
      <c r="C11" s="14" t="s">
        <v>27</v>
      </c>
      <c r="D11" s="10">
        <v>200</v>
      </c>
      <c r="E11" s="92">
        <v>10</v>
      </c>
      <c r="F11" s="10">
        <v>220</v>
      </c>
      <c r="G11" s="10">
        <v>220</v>
      </c>
      <c r="H11" s="10">
        <f t="shared" si="0"/>
        <v>640</v>
      </c>
      <c r="I11" s="10">
        <v>114</v>
      </c>
      <c r="J11" s="10">
        <v>304</v>
      </c>
      <c r="K11" s="10">
        <v>456</v>
      </c>
      <c r="L11" s="10">
        <f t="shared" si="1"/>
        <v>874</v>
      </c>
      <c r="M11" s="10">
        <v>342</v>
      </c>
      <c r="N11" s="10">
        <v>380</v>
      </c>
      <c r="O11" s="11">
        <v>418</v>
      </c>
      <c r="P11" s="11">
        <f t="shared" si="2"/>
        <v>1140</v>
      </c>
      <c r="Q11" s="11">
        <v>266</v>
      </c>
      <c r="R11" s="11">
        <v>228</v>
      </c>
      <c r="S11" s="11">
        <v>190</v>
      </c>
      <c r="T11" s="11">
        <f t="shared" si="3"/>
        <v>684</v>
      </c>
      <c r="U11" s="11">
        <f t="shared" si="4"/>
        <v>3338</v>
      </c>
    </row>
    <row r="12" spans="1:22" ht="15.95" customHeight="1">
      <c r="A12" s="7">
        <v>5</v>
      </c>
      <c r="B12" s="7" t="s">
        <v>28</v>
      </c>
      <c r="C12" s="14" t="s">
        <v>29</v>
      </c>
      <c r="D12" s="10">
        <v>3160</v>
      </c>
      <c r="E12" s="92">
        <v>158</v>
      </c>
      <c r="F12" s="10">
        <v>3920</v>
      </c>
      <c r="G12" s="10">
        <v>3100</v>
      </c>
      <c r="H12" s="10">
        <f t="shared" si="0"/>
        <v>10180</v>
      </c>
      <c r="I12" s="10">
        <v>342</v>
      </c>
      <c r="J12" s="10">
        <v>9804</v>
      </c>
      <c r="K12" s="10">
        <v>7144</v>
      </c>
      <c r="L12" s="10">
        <f t="shared" si="1"/>
        <v>17290</v>
      </c>
      <c r="M12" s="10">
        <v>8778</v>
      </c>
      <c r="N12" s="10">
        <v>4864</v>
      </c>
      <c r="O12" s="11">
        <v>10336</v>
      </c>
      <c r="P12" s="11">
        <f t="shared" si="2"/>
        <v>23978</v>
      </c>
      <c r="Q12" s="11">
        <v>4408</v>
      </c>
      <c r="R12" s="11">
        <v>4522</v>
      </c>
      <c r="S12" s="11">
        <v>3496</v>
      </c>
      <c r="T12" s="11">
        <f t="shared" si="3"/>
        <v>12426</v>
      </c>
      <c r="U12" s="11">
        <f t="shared" si="4"/>
        <v>63874</v>
      </c>
    </row>
    <row r="13" spans="1:22" ht="15.95" customHeight="1">
      <c r="A13" s="7">
        <v>6</v>
      </c>
      <c r="B13" s="7" t="s">
        <v>30</v>
      </c>
      <c r="C13" s="9" t="s">
        <v>31</v>
      </c>
      <c r="D13" s="10">
        <v>1160</v>
      </c>
      <c r="E13" s="92">
        <v>58</v>
      </c>
      <c r="F13" s="10">
        <v>1160</v>
      </c>
      <c r="G13" s="10">
        <v>1040</v>
      </c>
      <c r="H13" s="10">
        <f t="shared" si="0"/>
        <v>3360</v>
      </c>
      <c r="I13" s="10">
        <v>760</v>
      </c>
      <c r="J13" s="10">
        <v>2508</v>
      </c>
      <c r="K13" s="10">
        <v>2622</v>
      </c>
      <c r="L13" s="10">
        <f t="shared" si="1"/>
        <v>5890</v>
      </c>
      <c r="M13" s="10">
        <v>2660</v>
      </c>
      <c r="N13" s="10">
        <v>1634</v>
      </c>
      <c r="O13" s="11">
        <v>2660</v>
      </c>
      <c r="P13" s="11">
        <f t="shared" si="2"/>
        <v>6954</v>
      </c>
      <c r="Q13" s="11">
        <v>1748</v>
      </c>
      <c r="R13" s="11">
        <v>1482</v>
      </c>
      <c r="S13" s="11">
        <v>1482</v>
      </c>
      <c r="T13" s="11">
        <f t="shared" si="3"/>
        <v>4712</v>
      </c>
      <c r="U13" s="11">
        <f t="shared" si="4"/>
        <v>20916</v>
      </c>
    </row>
    <row r="14" spans="1:22" ht="15.95" customHeight="1">
      <c r="A14" s="7">
        <v>7</v>
      </c>
      <c r="B14" s="8" t="s">
        <v>32</v>
      </c>
      <c r="C14" s="9" t="s">
        <v>33</v>
      </c>
      <c r="D14" s="10">
        <v>1320</v>
      </c>
      <c r="E14" s="92">
        <v>66</v>
      </c>
      <c r="F14" s="10">
        <v>1300</v>
      </c>
      <c r="G14" s="10">
        <v>1200</v>
      </c>
      <c r="H14" s="10">
        <f t="shared" si="0"/>
        <v>3820</v>
      </c>
      <c r="I14" s="10">
        <v>874</v>
      </c>
      <c r="J14" s="10">
        <v>2850</v>
      </c>
      <c r="K14" s="10">
        <v>2964</v>
      </c>
      <c r="L14" s="10">
        <f t="shared" si="1"/>
        <v>6688</v>
      </c>
      <c r="M14" s="10">
        <v>2888</v>
      </c>
      <c r="N14" s="10">
        <v>1786</v>
      </c>
      <c r="O14" s="11">
        <v>4218</v>
      </c>
      <c r="P14" s="11">
        <f t="shared" si="2"/>
        <v>8892</v>
      </c>
      <c r="Q14" s="11">
        <v>722</v>
      </c>
      <c r="R14" s="11">
        <v>1672</v>
      </c>
      <c r="S14" s="11">
        <v>1292</v>
      </c>
      <c r="T14" s="11">
        <f t="shared" si="3"/>
        <v>3686</v>
      </c>
      <c r="U14" s="11">
        <f t="shared" si="4"/>
        <v>23086</v>
      </c>
    </row>
    <row r="15" spans="1:22" s="16" customFormat="1" ht="15.95" customHeight="1">
      <c r="A15" s="7">
        <v>8</v>
      </c>
      <c r="B15" s="12" t="s">
        <v>34</v>
      </c>
      <c r="C15" s="15" t="s">
        <v>35</v>
      </c>
      <c r="D15" s="10">
        <v>780</v>
      </c>
      <c r="E15" s="92">
        <v>39</v>
      </c>
      <c r="F15" s="10">
        <v>900</v>
      </c>
      <c r="G15" s="10">
        <v>760</v>
      </c>
      <c r="H15" s="10">
        <f t="shared" si="0"/>
        <v>2440</v>
      </c>
      <c r="I15" s="10">
        <v>570</v>
      </c>
      <c r="J15" s="10">
        <v>1824</v>
      </c>
      <c r="K15" s="10">
        <v>1976</v>
      </c>
      <c r="L15" s="10">
        <f t="shared" si="1"/>
        <v>4370</v>
      </c>
      <c r="M15" s="10">
        <v>1900</v>
      </c>
      <c r="N15" s="10">
        <v>646</v>
      </c>
      <c r="O15" s="11">
        <v>3230</v>
      </c>
      <c r="P15" s="11">
        <f t="shared" si="2"/>
        <v>5776</v>
      </c>
      <c r="Q15" s="11">
        <v>494</v>
      </c>
      <c r="R15" s="11">
        <v>1064</v>
      </c>
      <c r="S15" s="11">
        <v>836</v>
      </c>
      <c r="T15" s="11">
        <f t="shared" si="3"/>
        <v>2394</v>
      </c>
      <c r="U15" s="11">
        <f t="shared" si="4"/>
        <v>14980</v>
      </c>
      <c r="V15" s="1"/>
    </row>
    <row r="16" spans="1:22" s="16" customFormat="1" ht="15.95" customHeight="1">
      <c r="A16" s="7">
        <v>9</v>
      </c>
      <c r="B16" s="12" t="s">
        <v>36</v>
      </c>
      <c r="C16" s="9" t="s">
        <v>37</v>
      </c>
      <c r="D16" s="10">
        <v>1120</v>
      </c>
      <c r="E16" s="92">
        <v>56</v>
      </c>
      <c r="F16" s="10">
        <v>1120</v>
      </c>
      <c r="G16" s="10">
        <v>980</v>
      </c>
      <c r="H16" s="10">
        <f t="shared" si="0"/>
        <v>3220</v>
      </c>
      <c r="I16" s="10">
        <v>722</v>
      </c>
      <c r="J16" s="10">
        <v>2470</v>
      </c>
      <c r="K16" s="10">
        <v>2470</v>
      </c>
      <c r="L16" s="10">
        <f t="shared" si="1"/>
        <v>5662</v>
      </c>
      <c r="M16" s="10">
        <v>2546</v>
      </c>
      <c r="N16" s="10">
        <v>1748</v>
      </c>
      <c r="O16" s="11">
        <v>3420</v>
      </c>
      <c r="P16" s="11">
        <f t="shared" si="2"/>
        <v>7714</v>
      </c>
      <c r="Q16" s="11">
        <v>646</v>
      </c>
      <c r="R16" s="11">
        <v>1406</v>
      </c>
      <c r="S16" s="11">
        <v>1102</v>
      </c>
      <c r="T16" s="11">
        <f t="shared" si="3"/>
        <v>3154</v>
      </c>
      <c r="U16" s="11">
        <f t="shared" si="4"/>
        <v>19750</v>
      </c>
      <c r="V16" s="1"/>
    </row>
    <row r="17" spans="1:22" s="16" customFormat="1" ht="15.95" customHeight="1">
      <c r="A17" s="7">
        <v>10</v>
      </c>
      <c r="B17" s="12" t="s">
        <v>38</v>
      </c>
      <c r="C17" s="9" t="s">
        <v>39</v>
      </c>
      <c r="D17" s="10">
        <v>140</v>
      </c>
      <c r="E17" s="92">
        <v>7</v>
      </c>
      <c r="F17" s="10">
        <v>140</v>
      </c>
      <c r="G17" s="10">
        <v>120</v>
      </c>
      <c r="H17" s="10">
        <f t="shared" si="0"/>
        <v>400</v>
      </c>
      <c r="I17" s="10">
        <v>190</v>
      </c>
      <c r="J17" s="10">
        <v>342</v>
      </c>
      <c r="K17" s="10">
        <v>342</v>
      </c>
      <c r="L17" s="10">
        <f t="shared" si="1"/>
        <v>874</v>
      </c>
      <c r="M17" s="10">
        <v>418</v>
      </c>
      <c r="N17" s="10">
        <v>304</v>
      </c>
      <c r="O17" s="11">
        <v>532</v>
      </c>
      <c r="P17" s="11">
        <f t="shared" si="2"/>
        <v>1254</v>
      </c>
      <c r="Q17" s="11">
        <v>76</v>
      </c>
      <c r="R17" s="11">
        <v>228</v>
      </c>
      <c r="S17" s="11">
        <v>152</v>
      </c>
      <c r="T17" s="11">
        <f t="shared" si="3"/>
        <v>456</v>
      </c>
      <c r="U17" s="11">
        <f t="shared" si="4"/>
        <v>2984</v>
      </c>
      <c r="V17" s="1"/>
    </row>
    <row r="18" spans="1:22" s="16" customFormat="1" ht="15.95" customHeight="1">
      <c r="A18" s="7">
        <v>11</v>
      </c>
      <c r="B18" s="12" t="s">
        <v>40</v>
      </c>
      <c r="C18" s="9" t="s">
        <v>41</v>
      </c>
      <c r="D18" s="10">
        <v>280</v>
      </c>
      <c r="E18" s="92">
        <v>14</v>
      </c>
      <c r="F18" s="10">
        <v>440</v>
      </c>
      <c r="G18" s="10">
        <v>420</v>
      </c>
      <c r="H18" s="10">
        <f t="shared" si="0"/>
        <v>1140</v>
      </c>
      <c r="I18" s="10">
        <v>342</v>
      </c>
      <c r="J18" s="10">
        <v>874</v>
      </c>
      <c r="K18" s="10">
        <v>874</v>
      </c>
      <c r="L18" s="10">
        <f t="shared" si="1"/>
        <v>2090</v>
      </c>
      <c r="M18" s="10">
        <v>912</v>
      </c>
      <c r="N18" s="10">
        <v>798</v>
      </c>
      <c r="O18" s="11">
        <v>1140</v>
      </c>
      <c r="P18" s="11">
        <f t="shared" si="2"/>
        <v>2850</v>
      </c>
      <c r="Q18" s="11">
        <v>228</v>
      </c>
      <c r="R18" s="11">
        <v>532</v>
      </c>
      <c r="S18" s="11">
        <v>418</v>
      </c>
      <c r="T18" s="11">
        <f t="shared" si="3"/>
        <v>1178</v>
      </c>
      <c r="U18" s="11">
        <f t="shared" si="4"/>
        <v>7258</v>
      </c>
      <c r="V18" s="1"/>
    </row>
    <row r="19" spans="1:22" s="16" customFormat="1" ht="15.95" customHeight="1">
      <c r="A19" s="7">
        <v>12</v>
      </c>
      <c r="B19" s="12" t="s">
        <v>42</v>
      </c>
      <c r="C19" s="9" t="s">
        <v>43</v>
      </c>
      <c r="D19" s="10">
        <v>640</v>
      </c>
      <c r="E19" s="92">
        <v>32</v>
      </c>
      <c r="F19" s="10">
        <v>620</v>
      </c>
      <c r="G19" s="10">
        <v>580</v>
      </c>
      <c r="H19" s="10">
        <f t="shared" si="0"/>
        <v>1840</v>
      </c>
      <c r="I19" s="10">
        <v>418</v>
      </c>
      <c r="J19" s="10">
        <v>1406</v>
      </c>
      <c r="K19" s="10">
        <v>1406</v>
      </c>
      <c r="L19" s="10">
        <f t="shared" si="1"/>
        <v>3230</v>
      </c>
      <c r="M19" s="10">
        <v>1444</v>
      </c>
      <c r="N19" s="10">
        <v>1140</v>
      </c>
      <c r="O19" s="11">
        <v>1824</v>
      </c>
      <c r="P19" s="11">
        <f t="shared" si="2"/>
        <v>4408</v>
      </c>
      <c r="Q19" s="11">
        <v>380</v>
      </c>
      <c r="R19" s="11">
        <v>798</v>
      </c>
      <c r="S19" s="11">
        <v>646</v>
      </c>
      <c r="T19" s="11">
        <f t="shared" si="3"/>
        <v>1824</v>
      </c>
      <c r="U19" s="11">
        <f t="shared" si="4"/>
        <v>11302</v>
      </c>
      <c r="V19" s="1"/>
    </row>
    <row r="20" spans="1:22" s="16" customFormat="1" ht="15.95" customHeight="1">
      <c r="A20" s="7">
        <v>13</v>
      </c>
      <c r="B20" s="12" t="s">
        <v>44</v>
      </c>
      <c r="C20" s="9" t="s">
        <v>45</v>
      </c>
      <c r="D20" s="10">
        <v>740</v>
      </c>
      <c r="E20" s="92">
        <v>37</v>
      </c>
      <c r="F20" s="10">
        <v>860</v>
      </c>
      <c r="G20" s="10">
        <v>780</v>
      </c>
      <c r="H20" s="10">
        <f t="shared" si="0"/>
        <v>2380</v>
      </c>
      <c r="I20" s="10">
        <v>532</v>
      </c>
      <c r="J20" s="10">
        <v>1634</v>
      </c>
      <c r="K20" s="10">
        <v>1938</v>
      </c>
      <c r="L20" s="10">
        <f t="shared" si="1"/>
        <v>4104</v>
      </c>
      <c r="M20" s="10">
        <v>1786</v>
      </c>
      <c r="N20" s="10">
        <v>1406</v>
      </c>
      <c r="O20" s="11">
        <v>2128</v>
      </c>
      <c r="P20" s="11">
        <f t="shared" si="2"/>
        <v>5320</v>
      </c>
      <c r="Q20" s="11">
        <v>570</v>
      </c>
      <c r="R20" s="11">
        <v>1064</v>
      </c>
      <c r="S20" s="11">
        <v>798</v>
      </c>
      <c r="T20" s="11">
        <f t="shared" si="3"/>
        <v>2432</v>
      </c>
      <c r="U20" s="11">
        <f t="shared" si="4"/>
        <v>14236</v>
      </c>
      <c r="V20" s="1"/>
    </row>
    <row r="21" spans="1:22" s="16" customFormat="1" ht="15.95" customHeight="1">
      <c r="A21" s="7">
        <v>14</v>
      </c>
      <c r="B21" s="7" t="s">
        <v>46</v>
      </c>
      <c r="C21" s="14" t="s">
        <v>47</v>
      </c>
      <c r="D21" s="10">
        <v>2180</v>
      </c>
      <c r="E21" s="92">
        <v>109</v>
      </c>
      <c r="F21" s="10">
        <v>2740</v>
      </c>
      <c r="G21" s="10">
        <v>2740</v>
      </c>
      <c r="H21" s="10">
        <f t="shared" si="0"/>
        <v>7660</v>
      </c>
      <c r="I21" s="10">
        <v>1748</v>
      </c>
      <c r="J21" s="10">
        <v>5852</v>
      </c>
      <c r="K21" s="10">
        <v>5434</v>
      </c>
      <c r="L21" s="10">
        <f t="shared" si="1"/>
        <v>13034</v>
      </c>
      <c r="M21" s="10">
        <v>6118</v>
      </c>
      <c r="N21" s="10">
        <v>3876</v>
      </c>
      <c r="O21" s="11">
        <v>8892</v>
      </c>
      <c r="P21" s="11">
        <f t="shared" si="2"/>
        <v>18886</v>
      </c>
      <c r="Q21" s="11">
        <v>1482</v>
      </c>
      <c r="R21" s="11">
        <v>3344</v>
      </c>
      <c r="S21" s="11">
        <v>2584</v>
      </c>
      <c r="T21" s="11">
        <f t="shared" si="3"/>
        <v>7410</v>
      </c>
      <c r="U21" s="11">
        <f t="shared" si="4"/>
        <v>46990</v>
      </c>
      <c r="V21" s="1"/>
    </row>
    <row r="22" spans="1:22" s="16" customFormat="1" ht="15.95" customHeight="1">
      <c r="A22" s="7">
        <v>15</v>
      </c>
      <c r="B22" s="7" t="s">
        <v>48</v>
      </c>
      <c r="C22" s="14" t="s">
        <v>49</v>
      </c>
      <c r="D22" s="10">
        <v>280</v>
      </c>
      <c r="E22" s="92">
        <v>14</v>
      </c>
      <c r="F22" s="10">
        <v>360</v>
      </c>
      <c r="G22" s="10">
        <v>280</v>
      </c>
      <c r="H22" s="10">
        <f t="shared" si="0"/>
        <v>920</v>
      </c>
      <c r="I22" s="10">
        <v>228</v>
      </c>
      <c r="J22" s="10">
        <v>722</v>
      </c>
      <c r="K22" s="10">
        <v>722</v>
      </c>
      <c r="L22" s="10">
        <f t="shared" si="1"/>
        <v>1672</v>
      </c>
      <c r="M22" s="10">
        <v>760</v>
      </c>
      <c r="N22" s="10">
        <v>608</v>
      </c>
      <c r="O22" s="11">
        <v>950</v>
      </c>
      <c r="P22" s="11">
        <f t="shared" si="2"/>
        <v>2318</v>
      </c>
      <c r="Q22" s="11">
        <v>190</v>
      </c>
      <c r="R22" s="11">
        <v>418</v>
      </c>
      <c r="S22" s="11">
        <v>342</v>
      </c>
      <c r="T22" s="11">
        <f t="shared" si="3"/>
        <v>950</v>
      </c>
      <c r="U22" s="11">
        <f t="shared" si="4"/>
        <v>5860</v>
      </c>
      <c r="V22" s="1"/>
    </row>
    <row r="23" spans="1:22" ht="15.95" customHeight="1">
      <c r="A23" s="7">
        <v>16</v>
      </c>
      <c r="B23" s="12" t="s">
        <v>50</v>
      </c>
      <c r="C23" s="14" t="s">
        <v>51</v>
      </c>
      <c r="D23" s="10">
        <v>3100</v>
      </c>
      <c r="E23" s="92">
        <v>155</v>
      </c>
      <c r="F23" s="10">
        <v>3160</v>
      </c>
      <c r="G23" s="10">
        <v>2800</v>
      </c>
      <c r="H23" s="10">
        <f t="shared" si="0"/>
        <v>9060</v>
      </c>
      <c r="I23" s="10">
        <v>2090</v>
      </c>
      <c r="J23" s="10">
        <v>4636</v>
      </c>
      <c r="K23" s="10">
        <v>8892</v>
      </c>
      <c r="L23" s="10">
        <f t="shared" si="1"/>
        <v>15618</v>
      </c>
      <c r="M23" s="10">
        <v>5738</v>
      </c>
      <c r="N23" s="10">
        <v>4674</v>
      </c>
      <c r="O23" s="11">
        <v>7182</v>
      </c>
      <c r="P23" s="11">
        <f t="shared" si="2"/>
        <v>17594</v>
      </c>
      <c r="Q23" s="11">
        <v>1862</v>
      </c>
      <c r="R23" s="11">
        <v>3800</v>
      </c>
      <c r="S23" s="11">
        <v>2926</v>
      </c>
      <c r="T23" s="11">
        <f t="shared" si="3"/>
        <v>8588</v>
      </c>
      <c r="U23" s="11">
        <f t="shared" si="4"/>
        <v>50860</v>
      </c>
    </row>
    <row r="24" spans="1:22" ht="15.95" customHeight="1">
      <c r="A24" s="7">
        <v>17</v>
      </c>
      <c r="B24" s="12" t="s">
        <v>52</v>
      </c>
      <c r="C24" s="9" t="s">
        <v>53</v>
      </c>
      <c r="D24" s="10">
        <v>160</v>
      </c>
      <c r="E24" s="92">
        <v>8</v>
      </c>
      <c r="F24" s="10">
        <v>220</v>
      </c>
      <c r="G24" s="10">
        <v>180</v>
      </c>
      <c r="H24" s="10">
        <f t="shared" si="0"/>
        <v>560</v>
      </c>
      <c r="I24" s="10">
        <v>114</v>
      </c>
      <c r="J24" s="10">
        <v>456</v>
      </c>
      <c r="K24" s="10">
        <v>114</v>
      </c>
      <c r="L24" s="10">
        <f t="shared" si="1"/>
        <v>684</v>
      </c>
      <c r="M24" s="10">
        <v>342</v>
      </c>
      <c r="N24" s="10">
        <v>114</v>
      </c>
      <c r="O24" s="11">
        <v>266</v>
      </c>
      <c r="P24" s="11">
        <f t="shared" si="2"/>
        <v>722</v>
      </c>
      <c r="Q24" s="11">
        <v>1406</v>
      </c>
      <c r="R24" s="11">
        <v>190</v>
      </c>
      <c r="S24" s="11">
        <v>152</v>
      </c>
      <c r="T24" s="11">
        <f t="shared" si="3"/>
        <v>1748</v>
      </c>
      <c r="U24" s="11">
        <f t="shared" si="4"/>
        <v>3714</v>
      </c>
    </row>
    <row r="25" spans="1:22" s="22" customFormat="1" ht="20.100000000000001" customHeight="1">
      <c r="A25" s="17">
        <v>18</v>
      </c>
      <c r="B25" s="18" t="s">
        <v>54</v>
      </c>
      <c r="C25" s="19" t="s">
        <v>55</v>
      </c>
      <c r="D25" s="20">
        <v>320</v>
      </c>
      <c r="E25" s="93">
        <v>16</v>
      </c>
      <c r="F25" s="20">
        <v>660</v>
      </c>
      <c r="G25" s="20">
        <v>520</v>
      </c>
      <c r="H25" s="20">
        <f t="shared" si="0"/>
        <v>1500</v>
      </c>
      <c r="I25" s="20">
        <v>266</v>
      </c>
      <c r="J25" s="20">
        <v>0</v>
      </c>
      <c r="K25" s="20">
        <v>0</v>
      </c>
      <c r="L25" s="20">
        <f t="shared" si="1"/>
        <v>266</v>
      </c>
      <c r="M25" s="20">
        <v>0</v>
      </c>
      <c r="N25" s="20">
        <v>0</v>
      </c>
      <c r="O25" s="21">
        <v>0</v>
      </c>
      <c r="P25" s="21">
        <f t="shared" si="2"/>
        <v>0</v>
      </c>
      <c r="Q25" s="21">
        <v>0</v>
      </c>
      <c r="R25" s="21">
        <v>0</v>
      </c>
      <c r="S25" s="21">
        <v>0</v>
      </c>
      <c r="T25" s="21">
        <f t="shared" si="3"/>
        <v>0</v>
      </c>
      <c r="U25" s="21">
        <f t="shared" si="4"/>
        <v>1766</v>
      </c>
      <c r="V25" s="1"/>
    </row>
    <row r="26" spans="1:22" ht="20.100000000000001" customHeight="1">
      <c r="A26" s="7">
        <v>19</v>
      </c>
      <c r="B26" s="12" t="s">
        <v>56</v>
      </c>
      <c r="C26" s="9" t="s">
        <v>57</v>
      </c>
      <c r="D26" s="10">
        <v>0</v>
      </c>
      <c r="E26" s="92">
        <v>0</v>
      </c>
      <c r="F26" s="10">
        <v>560</v>
      </c>
      <c r="G26" s="10">
        <v>360</v>
      </c>
      <c r="H26" s="10">
        <f t="shared" si="0"/>
        <v>920</v>
      </c>
      <c r="I26" s="10">
        <v>684</v>
      </c>
      <c r="J26" s="10">
        <v>266</v>
      </c>
      <c r="K26" s="10">
        <v>418</v>
      </c>
      <c r="L26" s="10">
        <f t="shared" si="1"/>
        <v>1368</v>
      </c>
      <c r="M26" s="10">
        <v>646</v>
      </c>
      <c r="N26" s="10">
        <v>38</v>
      </c>
      <c r="O26" s="11">
        <v>266</v>
      </c>
      <c r="P26" s="11">
        <f t="shared" si="2"/>
        <v>950</v>
      </c>
      <c r="Q26" s="11">
        <v>2014</v>
      </c>
      <c r="R26" s="11">
        <v>380</v>
      </c>
      <c r="S26" s="11">
        <v>266</v>
      </c>
      <c r="T26" s="11">
        <f t="shared" si="3"/>
        <v>2660</v>
      </c>
      <c r="U26" s="11">
        <f t="shared" si="4"/>
        <v>5898</v>
      </c>
    </row>
    <row r="27" spans="1:22" ht="33">
      <c r="A27" s="7">
        <v>20</v>
      </c>
      <c r="B27" s="12" t="s">
        <v>58</v>
      </c>
      <c r="C27" s="9" t="s">
        <v>59</v>
      </c>
      <c r="D27" s="10">
        <v>1780</v>
      </c>
      <c r="E27" s="92">
        <v>89</v>
      </c>
      <c r="F27" s="10">
        <v>1780</v>
      </c>
      <c r="G27" s="10">
        <v>1660</v>
      </c>
      <c r="H27" s="10">
        <f t="shared" si="0"/>
        <v>5220</v>
      </c>
      <c r="I27" s="10">
        <v>1216</v>
      </c>
      <c r="J27" s="10">
        <v>3002</v>
      </c>
      <c r="K27" s="10">
        <v>5054</v>
      </c>
      <c r="L27" s="10">
        <f t="shared" si="1"/>
        <v>9272</v>
      </c>
      <c r="M27" s="10">
        <v>3230</v>
      </c>
      <c r="N27" s="10">
        <v>1710</v>
      </c>
      <c r="O27" s="11">
        <v>5130</v>
      </c>
      <c r="P27" s="11">
        <f t="shared" si="2"/>
        <v>10070</v>
      </c>
      <c r="Q27" s="11">
        <v>1064</v>
      </c>
      <c r="R27" s="11">
        <v>2204</v>
      </c>
      <c r="S27" s="11">
        <v>1710</v>
      </c>
      <c r="T27" s="11">
        <f t="shared" si="3"/>
        <v>4978</v>
      </c>
      <c r="U27" s="11">
        <f t="shared" si="4"/>
        <v>29540</v>
      </c>
    </row>
    <row r="28" spans="1:22" s="25" customFormat="1" ht="28.5" customHeight="1">
      <c r="A28" s="23"/>
      <c r="B28" s="23"/>
      <c r="C28" s="23" t="s">
        <v>60</v>
      </c>
      <c r="D28" s="24">
        <f>SUM(D8:D27)</f>
        <v>32520</v>
      </c>
      <c r="E28" s="23"/>
      <c r="F28" s="24">
        <f t="shared" ref="F28:N28" si="5">SUM(F8:F27)</f>
        <v>35960</v>
      </c>
      <c r="G28" s="24">
        <f t="shared" si="5"/>
        <v>31440</v>
      </c>
      <c r="H28" s="24">
        <f t="shared" si="5"/>
        <v>99920</v>
      </c>
      <c r="I28" s="24">
        <f t="shared" si="5"/>
        <v>19380</v>
      </c>
      <c r="J28" s="24">
        <f t="shared" si="5"/>
        <v>74784</v>
      </c>
      <c r="K28" s="24">
        <f t="shared" si="5"/>
        <v>77216</v>
      </c>
      <c r="L28" s="24">
        <f t="shared" si="5"/>
        <v>171380</v>
      </c>
      <c r="M28" s="24">
        <f t="shared" si="5"/>
        <v>73644</v>
      </c>
      <c r="N28" s="24">
        <f t="shared" si="5"/>
        <v>39178</v>
      </c>
      <c r="O28" s="26">
        <f>SUM(O8:O27)</f>
        <v>92264</v>
      </c>
      <c r="P28" s="26">
        <f>SUM(P8:P27)</f>
        <v>205086</v>
      </c>
      <c r="Q28" s="26">
        <f>SUM(Q8:Q27)</f>
        <v>39862</v>
      </c>
      <c r="R28" s="26">
        <f t="shared" ref="R28:U28" si="6">SUM(R8:R27)</f>
        <v>42674</v>
      </c>
      <c r="S28" s="26">
        <f t="shared" si="6"/>
        <v>33364</v>
      </c>
      <c r="T28" s="26">
        <f t="shared" si="6"/>
        <v>115900</v>
      </c>
      <c r="U28" s="26">
        <f t="shared" si="6"/>
        <v>592286</v>
      </c>
    </row>
    <row r="29" spans="1:22" s="25" customFormat="1" ht="22.5" customHeight="1">
      <c r="A29" s="27"/>
      <c r="B29" s="27"/>
      <c r="C29" s="27"/>
      <c r="D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</row>
    <row r="30" spans="1:22">
      <c r="C30" s="30"/>
      <c r="D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22" s="22" customFormat="1">
      <c r="C31" s="32"/>
      <c r="F31" s="33"/>
      <c r="G31" s="33"/>
      <c r="H31" s="33"/>
      <c r="I31" s="33"/>
      <c r="J31" s="33"/>
      <c r="K31" s="33"/>
      <c r="L31" s="33"/>
      <c r="M31" s="33"/>
      <c r="N31" s="33"/>
      <c r="S31" s="34"/>
    </row>
    <row r="32" spans="1:22" s="22" customFormat="1">
      <c r="C32" s="32"/>
      <c r="G32" s="33"/>
      <c r="H32" s="35"/>
      <c r="I32" s="35"/>
      <c r="J32" s="35"/>
      <c r="N32" s="35"/>
      <c r="O32" s="35"/>
      <c r="P32" s="35"/>
      <c r="S32" s="36"/>
    </row>
    <row r="33" spans="3:14" s="22" customFormat="1">
      <c r="H33" s="37"/>
      <c r="J33" s="35"/>
    </row>
    <row r="34" spans="3:14" s="22" customFormat="1" ht="20.100000000000001" customHeight="1">
      <c r="C34" s="32"/>
      <c r="I34" s="33"/>
      <c r="J34" s="33"/>
      <c r="K34" s="33"/>
      <c r="L34" s="33"/>
      <c r="M34" s="33"/>
      <c r="N34" s="33"/>
    </row>
    <row r="35" spans="3:14" s="22" customFormat="1" ht="15.95" customHeight="1">
      <c r="I35" s="33"/>
    </row>
    <row r="36" spans="3:14" s="22" customFormat="1">
      <c r="I36" s="37"/>
    </row>
    <row r="37" spans="3:14" s="22" customFormat="1" ht="15.95" customHeight="1"/>
    <row r="38" spans="3:14" s="22" customFormat="1">
      <c r="C38" s="32"/>
      <c r="I38" s="33"/>
    </row>
    <row r="39" spans="3:14" s="22" customFormat="1">
      <c r="I39" s="33"/>
    </row>
    <row r="40" spans="3:14" s="22" customFormat="1">
      <c r="I40" s="33"/>
      <c r="L40" s="36"/>
    </row>
    <row r="41" spans="3:14">
      <c r="I41" s="38"/>
    </row>
  </sheetData>
  <mergeCells count="1">
    <mergeCell ref="B3:D3"/>
  </mergeCells>
  <pageMargins left="0" right="0.17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4"/>
  <sheetViews>
    <sheetView workbookViewId="0">
      <selection activeCell="Q13" sqref="Q13"/>
    </sheetView>
  </sheetViews>
  <sheetFormatPr defaultRowHeight="16.5"/>
  <cols>
    <col min="1" max="1" width="1.140625" style="41" customWidth="1"/>
    <col min="2" max="2" width="8.28515625" style="41" customWidth="1"/>
    <col min="3" max="3" width="6" style="41" customWidth="1"/>
    <col min="4" max="4" width="28.5703125" style="41" customWidth="1"/>
    <col min="5" max="5" width="12.140625" style="41" customWidth="1"/>
    <col min="6" max="6" width="13.28515625" style="41" customWidth="1"/>
    <col min="7" max="7" width="13.140625" style="41" customWidth="1"/>
    <col min="8" max="8" width="13" style="41" customWidth="1"/>
    <col min="9" max="17" width="12.42578125" style="41" bestFit="1" customWidth="1"/>
    <col min="18" max="18" width="12.7109375" style="41" customWidth="1"/>
    <col min="19" max="19" width="12.42578125" style="56" bestFit="1" customWidth="1"/>
    <col min="20" max="20" width="14.85546875" style="56" bestFit="1" customWidth="1"/>
    <col min="21" max="21" width="16" style="56" customWidth="1"/>
    <col min="22" max="22" width="9.140625" style="56"/>
    <col min="23" max="16384" width="9.140625" style="41"/>
  </cols>
  <sheetData>
    <row r="3" spans="1:22">
      <c r="A3" s="39" t="s">
        <v>61</v>
      </c>
      <c r="B3" s="40"/>
      <c r="C3" s="40"/>
      <c r="D3" s="40"/>
      <c r="S3" s="41"/>
      <c r="T3" s="41"/>
      <c r="U3" s="41"/>
      <c r="V3" s="41"/>
    </row>
    <row r="4" spans="1:22">
      <c r="B4" s="42"/>
      <c r="C4" s="43"/>
      <c r="S4" s="41"/>
      <c r="T4" s="41"/>
      <c r="U4" s="41"/>
      <c r="V4" s="41"/>
    </row>
    <row r="5" spans="1:22">
      <c r="B5" s="85">
        <v>44854</v>
      </c>
      <c r="C5" s="86"/>
      <c r="D5" s="86"/>
      <c r="S5" s="41"/>
      <c r="T5" s="41"/>
      <c r="U5" s="41"/>
      <c r="V5" s="41"/>
    </row>
    <row r="6" spans="1:22">
      <c r="B6" s="44" t="s">
        <v>62</v>
      </c>
      <c r="C6" s="44"/>
      <c r="D6" s="44"/>
      <c r="S6" s="41"/>
      <c r="T6" s="41"/>
      <c r="U6" s="41"/>
      <c r="V6" s="41"/>
    </row>
    <row r="7" spans="1:22">
      <c r="B7" s="85"/>
      <c r="C7" s="85"/>
      <c r="D7" s="85"/>
      <c r="S7" s="41"/>
      <c r="T7" s="41"/>
      <c r="U7" s="41"/>
      <c r="V7" s="41"/>
    </row>
    <row r="8" spans="1:22">
      <c r="D8" s="45"/>
      <c r="S8" s="41"/>
      <c r="T8" s="41"/>
      <c r="U8" s="41"/>
      <c r="V8" s="41"/>
    </row>
    <row r="9" spans="1:22" s="95" customFormat="1" ht="37.5" customHeight="1">
      <c r="B9" s="94" t="s">
        <v>63</v>
      </c>
      <c r="C9" s="94" t="s">
        <v>64</v>
      </c>
      <c r="D9" s="94" t="s">
        <v>65</v>
      </c>
      <c r="E9" s="46" t="s">
        <v>5</v>
      </c>
      <c r="F9" s="46" t="s">
        <v>6</v>
      </c>
      <c r="G9" s="46" t="s">
        <v>7</v>
      </c>
      <c r="H9" s="46" t="s">
        <v>66</v>
      </c>
      <c r="I9" s="46" t="s">
        <v>9</v>
      </c>
      <c r="J9" s="46" t="s">
        <v>10</v>
      </c>
      <c r="K9" s="46" t="s">
        <v>11</v>
      </c>
      <c r="L9" s="46" t="s">
        <v>12</v>
      </c>
      <c r="M9" s="46" t="s">
        <v>13</v>
      </c>
      <c r="N9" s="46" t="s">
        <v>14</v>
      </c>
      <c r="O9" s="46" t="s">
        <v>15</v>
      </c>
      <c r="P9" s="46" t="s">
        <v>67</v>
      </c>
      <c r="Q9" s="46" t="s">
        <v>16</v>
      </c>
      <c r="R9" s="46" t="s">
        <v>17</v>
      </c>
      <c r="S9" s="46" t="s">
        <v>18</v>
      </c>
      <c r="T9" s="46" t="s">
        <v>68</v>
      </c>
      <c r="U9" s="46" t="s">
        <v>69</v>
      </c>
    </row>
    <row r="10" spans="1:22" ht="15" customHeight="1">
      <c r="B10" s="47" t="s">
        <v>70</v>
      </c>
      <c r="C10" s="47" t="s">
        <v>71</v>
      </c>
      <c r="D10" s="48" t="s">
        <v>72</v>
      </c>
      <c r="E10" s="49">
        <v>824000</v>
      </c>
      <c r="F10" s="49">
        <v>772000</v>
      </c>
      <c r="G10" s="49">
        <v>1016000</v>
      </c>
      <c r="H10" s="49">
        <v>2612000</v>
      </c>
      <c r="I10" s="49">
        <v>912000</v>
      </c>
      <c r="J10" s="49">
        <v>992000</v>
      </c>
      <c r="K10" s="49">
        <v>896000</v>
      </c>
      <c r="L10" s="49">
        <f>I10+J10+K10</f>
        <v>2800000</v>
      </c>
      <c r="M10" s="49">
        <v>1096000</v>
      </c>
      <c r="N10" s="49">
        <v>752000</v>
      </c>
      <c r="O10" s="49">
        <v>1300000</v>
      </c>
      <c r="P10" s="49">
        <f>M10+N10+O10</f>
        <v>3148000</v>
      </c>
      <c r="Q10" s="49">
        <v>1212000</v>
      </c>
      <c r="R10" s="50">
        <v>1036000</v>
      </c>
      <c r="S10" s="50">
        <v>1036000</v>
      </c>
      <c r="T10" s="51">
        <f>Q10+R10+S10</f>
        <v>3284000</v>
      </c>
      <c r="U10" s="51">
        <f>H10+L10+P10+T10</f>
        <v>11844000</v>
      </c>
      <c r="V10" s="41"/>
    </row>
    <row r="11" spans="1:22" ht="15" customHeight="1">
      <c r="B11" s="47" t="s">
        <v>73</v>
      </c>
      <c r="C11" s="47" t="s">
        <v>71</v>
      </c>
      <c r="D11" s="48" t="s">
        <v>74</v>
      </c>
      <c r="E11" s="49">
        <v>648000</v>
      </c>
      <c r="F11" s="49">
        <v>500000</v>
      </c>
      <c r="G11" s="49">
        <v>748000</v>
      </c>
      <c r="H11" s="49">
        <v>1896000</v>
      </c>
      <c r="I11" s="49">
        <v>1000000</v>
      </c>
      <c r="J11" s="49">
        <v>864000</v>
      </c>
      <c r="K11" s="49">
        <v>832000</v>
      </c>
      <c r="L11" s="49">
        <f t="shared" ref="L11:L13" si="0">I11+J11+K11</f>
        <v>2696000</v>
      </c>
      <c r="M11" s="49">
        <v>856000</v>
      </c>
      <c r="N11" s="49">
        <v>900000</v>
      </c>
      <c r="O11" s="49">
        <v>816000</v>
      </c>
      <c r="P11" s="49">
        <f t="shared" ref="P11:P13" si="1">M11+N11+O11</f>
        <v>2572000</v>
      </c>
      <c r="Q11" s="49">
        <v>748000</v>
      </c>
      <c r="R11" s="50">
        <v>880000</v>
      </c>
      <c r="S11" s="50">
        <v>880000</v>
      </c>
      <c r="T11" s="51">
        <f t="shared" ref="T11:T13" si="2">Q11+R11+S11</f>
        <v>2508000</v>
      </c>
      <c r="U11" s="51">
        <f>H11+L11+P11+T11</f>
        <v>9672000</v>
      </c>
      <c r="V11" s="41"/>
    </row>
    <row r="12" spans="1:22" ht="15" customHeight="1">
      <c r="B12" s="47" t="s">
        <v>20</v>
      </c>
      <c r="C12" s="47" t="s">
        <v>71</v>
      </c>
      <c r="D12" s="48" t="s">
        <v>75</v>
      </c>
      <c r="E12" s="49">
        <v>256000</v>
      </c>
      <c r="F12" s="49">
        <v>388000</v>
      </c>
      <c r="G12" s="49">
        <v>460000</v>
      </c>
      <c r="H12" s="49">
        <v>1104000</v>
      </c>
      <c r="I12" s="49">
        <v>312000</v>
      </c>
      <c r="J12" s="49">
        <v>452000</v>
      </c>
      <c r="K12" s="49">
        <v>384000</v>
      </c>
      <c r="L12" s="49">
        <f t="shared" si="0"/>
        <v>1148000</v>
      </c>
      <c r="M12" s="49">
        <v>492000</v>
      </c>
      <c r="N12" s="49">
        <v>192000</v>
      </c>
      <c r="O12" s="49">
        <v>724000</v>
      </c>
      <c r="P12" s="49">
        <f t="shared" si="1"/>
        <v>1408000</v>
      </c>
      <c r="Q12" s="49">
        <v>384000</v>
      </c>
      <c r="R12" s="50">
        <v>432000</v>
      </c>
      <c r="S12" s="50">
        <v>432000</v>
      </c>
      <c r="T12" s="51">
        <f t="shared" si="2"/>
        <v>1248000</v>
      </c>
      <c r="U12" s="51">
        <f>H12+L12+P12+T12</f>
        <v>4908000</v>
      </c>
      <c r="V12" s="41"/>
    </row>
    <row r="13" spans="1:22" ht="15" customHeight="1">
      <c r="B13" s="47" t="s">
        <v>76</v>
      </c>
      <c r="C13" s="47" t="s">
        <v>71</v>
      </c>
      <c r="D13" s="48" t="s">
        <v>77</v>
      </c>
      <c r="E13" s="49"/>
      <c r="F13" s="49">
        <v>36000</v>
      </c>
      <c r="G13" s="49">
        <v>76000</v>
      </c>
      <c r="H13" s="49">
        <v>112000</v>
      </c>
      <c r="I13" s="49">
        <v>48000</v>
      </c>
      <c r="J13" s="49">
        <v>60000</v>
      </c>
      <c r="K13" s="49">
        <v>60000</v>
      </c>
      <c r="L13" s="49">
        <f t="shared" si="0"/>
        <v>168000</v>
      </c>
      <c r="M13" s="49">
        <v>60000</v>
      </c>
      <c r="N13" s="49">
        <v>4000</v>
      </c>
      <c r="O13" s="49">
        <v>176000</v>
      </c>
      <c r="P13" s="49">
        <f t="shared" si="1"/>
        <v>240000</v>
      </c>
      <c r="Q13" s="49">
        <v>132000</v>
      </c>
      <c r="R13" s="50">
        <v>52000</v>
      </c>
      <c r="S13" s="50">
        <v>52000</v>
      </c>
      <c r="T13" s="51">
        <f t="shared" si="2"/>
        <v>236000</v>
      </c>
      <c r="U13" s="51">
        <f>H13+L13+P13+T13</f>
        <v>756000</v>
      </c>
      <c r="V13" s="41"/>
    </row>
    <row r="14" spans="1:22" ht="18" customHeight="1">
      <c r="B14" s="52"/>
      <c r="C14" s="52"/>
      <c r="D14" s="53" t="s">
        <v>60</v>
      </c>
      <c r="E14" s="54">
        <f>SUM(E10:E12)</f>
        <v>1728000</v>
      </c>
      <c r="F14" s="54">
        <f t="shared" ref="F14:U14" si="3">F10+F11+F12+F13</f>
        <v>1696000</v>
      </c>
      <c r="G14" s="54">
        <f t="shared" si="3"/>
        <v>2300000</v>
      </c>
      <c r="H14" s="54">
        <f t="shared" si="3"/>
        <v>5724000</v>
      </c>
      <c r="I14" s="54">
        <f t="shared" si="3"/>
        <v>2272000</v>
      </c>
      <c r="J14" s="54">
        <f t="shared" si="3"/>
        <v>2368000</v>
      </c>
      <c r="K14" s="54">
        <f t="shared" si="3"/>
        <v>2172000</v>
      </c>
      <c r="L14" s="54">
        <f t="shared" si="3"/>
        <v>6812000</v>
      </c>
      <c r="M14" s="54">
        <f t="shared" si="3"/>
        <v>2504000</v>
      </c>
      <c r="N14" s="54">
        <f t="shared" si="3"/>
        <v>1848000</v>
      </c>
      <c r="O14" s="54">
        <f t="shared" si="3"/>
        <v>3016000</v>
      </c>
      <c r="P14" s="54">
        <f t="shared" si="3"/>
        <v>7368000</v>
      </c>
      <c r="Q14" s="54">
        <f>SUM(Q10:Q13)</f>
        <v>2476000</v>
      </c>
      <c r="R14" s="54">
        <f>SUM(R10:R13)</f>
        <v>2400000</v>
      </c>
      <c r="S14" s="54">
        <f>SUM(S10:S13)</f>
        <v>2400000</v>
      </c>
      <c r="T14" s="54">
        <f t="shared" si="3"/>
        <v>7276000</v>
      </c>
      <c r="U14" s="54">
        <f t="shared" si="3"/>
        <v>27180000</v>
      </c>
      <c r="V14" s="41"/>
    </row>
    <row r="16" spans="1:22" hidden="1">
      <c r="D16" s="30" t="s">
        <v>78</v>
      </c>
      <c r="E16" s="55">
        <v>1732000</v>
      </c>
      <c r="S16" s="41"/>
      <c r="T16" s="41"/>
      <c r="U16" s="41"/>
      <c r="V16" s="41"/>
    </row>
    <row r="17" spans="4:22" hidden="1">
      <c r="D17" s="39" t="s">
        <v>79</v>
      </c>
      <c r="F17" s="55">
        <v>3464000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S17" s="41"/>
      <c r="T17" s="41"/>
      <c r="U17" s="41"/>
      <c r="V17" s="41"/>
    </row>
    <row r="18" spans="4:22" hidden="1">
      <c r="D18" s="39" t="s">
        <v>80</v>
      </c>
      <c r="G18" s="55">
        <v>5256000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S18" s="41"/>
      <c r="T18" s="41"/>
      <c r="U18" s="41"/>
      <c r="V18" s="41"/>
    </row>
    <row r="19" spans="4:22" hidden="1">
      <c r="D19" s="39" t="s">
        <v>81</v>
      </c>
      <c r="G19" s="55"/>
      <c r="H19" s="55">
        <v>5724000</v>
      </c>
      <c r="I19" s="55"/>
      <c r="J19" s="55"/>
      <c r="K19" s="55"/>
      <c r="L19" s="55"/>
      <c r="M19" s="55"/>
      <c r="N19" s="55"/>
      <c r="O19" s="55"/>
      <c r="P19" s="55"/>
      <c r="Q19" s="55"/>
      <c r="S19" s="41"/>
      <c r="T19" s="41"/>
      <c r="U19" s="41"/>
      <c r="V19" s="41"/>
    </row>
    <row r="20" spans="4:22" hidden="1">
      <c r="D20" s="39" t="s">
        <v>82</v>
      </c>
      <c r="I20" s="55">
        <v>1908000</v>
      </c>
      <c r="J20" s="55"/>
      <c r="K20" s="55"/>
      <c r="S20" s="41"/>
      <c r="T20" s="41"/>
      <c r="U20" s="41"/>
      <c r="V20" s="41"/>
    </row>
    <row r="21" spans="4:22" hidden="1"/>
    <row r="22" spans="4:22" hidden="1">
      <c r="D22" s="39" t="s">
        <v>12</v>
      </c>
      <c r="L22" s="55">
        <v>6900000</v>
      </c>
      <c r="M22" s="55">
        <v>6900000</v>
      </c>
      <c r="N22" s="55">
        <v>6900000</v>
      </c>
      <c r="O22" s="55">
        <v>6900000</v>
      </c>
      <c r="P22" s="55">
        <v>6900000</v>
      </c>
      <c r="Q22" s="55">
        <v>6900000</v>
      </c>
    </row>
    <row r="23" spans="4:22" hidden="1"/>
    <row r="24" spans="4:22" hidden="1"/>
    <row r="26" spans="4:22">
      <c r="Q26" s="57"/>
    </row>
    <row r="28" spans="4:22">
      <c r="Q28" s="57"/>
    </row>
    <row r="34" spans="13:17">
      <c r="M34" s="58"/>
      <c r="N34" s="58"/>
      <c r="O34" s="58"/>
      <c r="Q34" s="58"/>
    </row>
  </sheetData>
  <mergeCells count="2">
    <mergeCell ref="B5:D5"/>
    <mergeCell ref="B7:D7"/>
  </mergeCells>
  <pageMargins left="0.17" right="0.17" top="0.74803149606299213" bottom="0.7480314960629921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7"/>
  <sheetViews>
    <sheetView tabSelected="1" workbookViewId="0">
      <selection activeCell="J22" sqref="J22"/>
    </sheetView>
  </sheetViews>
  <sheetFormatPr defaultRowHeight="16.5"/>
  <cols>
    <col min="1" max="1" width="7.85546875" style="59" customWidth="1"/>
    <col min="2" max="2" width="9.28515625" style="59" customWidth="1"/>
    <col min="3" max="3" width="24" style="59" customWidth="1"/>
    <col min="4" max="7" width="12" style="59" customWidth="1"/>
    <col min="8" max="8" width="15.42578125" style="59" customWidth="1"/>
    <col min="9" max="9" width="11.28515625" style="59" customWidth="1"/>
    <col min="10" max="10" width="12.28515625" style="59" customWidth="1"/>
    <col min="11" max="11" width="16.5703125" style="59" customWidth="1"/>
    <col min="12" max="12" width="12" style="59" customWidth="1"/>
    <col min="13" max="13" width="14" style="59" customWidth="1"/>
    <col min="14" max="18" width="12" style="59" customWidth="1"/>
    <col min="19" max="19" width="9.140625" style="59"/>
    <col min="20" max="20" width="11.85546875" style="59" customWidth="1"/>
    <col min="21" max="16384" width="9.140625" style="59"/>
  </cols>
  <sheetData>
    <row r="4" spans="1:20">
      <c r="A4" s="30" t="s">
        <v>83</v>
      </c>
    </row>
    <row r="5" spans="1:20">
      <c r="B5" s="60"/>
      <c r="C5" s="96" t="s">
        <v>107</v>
      </c>
      <c r="D5" s="96"/>
      <c r="E5" s="96"/>
      <c r="F5" s="96"/>
      <c r="G5" s="96"/>
    </row>
    <row r="6" spans="1:20">
      <c r="B6" s="61"/>
      <c r="C6" s="62" t="s">
        <v>84</v>
      </c>
    </row>
    <row r="7" spans="1:20">
      <c r="B7" s="63"/>
      <c r="C7" s="87"/>
      <c r="D7" s="87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0" ht="24.75" customHeight="1">
      <c r="C8" s="64"/>
    </row>
    <row r="9" spans="1:20" s="68" customFormat="1" ht="47.25" customHeight="1">
      <c r="A9" s="65" t="s">
        <v>85</v>
      </c>
      <c r="B9" s="65" t="s">
        <v>63</v>
      </c>
      <c r="C9" s="65" t="s">
        <v>65</v>
      </c>
      <c r="D9" s="66">
        <v>44562</v>
      </c>
      <c r="E9" s="66">
        <v>44593</v>
      </c>
      <c r="F9" s="66">
        <v>44621</v>
      </c>
      <c r="G9" s="66" t="s">
        <v>8</v>
      </c>
      <c r="H9" s="66" t="s">
        <v>86</v>
      </c>
      <c r="I9" s="66">
        <v>44682</v>
      </c>
      <c r="J9" s="66">
        <v>44713</v>
      </c>
      <c r="K9" s="66" t="s">
        <v>12</v>
      </c>
      <c r="L9" s="66">
        <v>44743</v>
      </c>
      <c r="M9" s="66">
        <v>44774</v>
      </c>
      <c r="N9" s="66">
        <v>44805</v>
      </c>
      <c r="O9" s="66" t="s">
        <v>87</v>
      </c>
      <c r="P9" s="66">
        <v>44835</v>
      </c>
      <c r="Q9" s="66">
        <v>44866</v>
      </c>
      <c r="R9" s="66">
        <v>44896</v>
      </c>
      <c r="S9" s="67" t="s">
        <v>88</v>
      </c>
      <c r="T9" s="67" t="s">
        <v>89</v>
      </c>
    </row>
    <row r="10" spans="1:20" ht="32.25" customHeight="1">
      <c r="A10" s="69">
        <v>1</v>
      </c>
      <c r="B10" s="70" t="s">
        <v>90</v>
      </c>
      <c r="C10" s="70" t="s">
        <v>91</v>
      </c>
      <c r="D10" s="71">
        <v>701</v>
      </c>
      <c r="E10" s="71">
        <v>701</v>
      </c>
      <c r="F10" s="71">
        <v>701</v>
      </c>
      <c r="G10" s="71">
        <v>2103</v>
      </c>
      <c r="H10" s="71">
        <v>701</v>
      </c>
      <c r="I10" s="71">
        <v>0</v>
      </c>
      <c r="J10" s="71">
        <v>0</v>
      </c>
      <c r="K10" s="71">
        <v>701</v>
      </c>
      <c r="L10" s="71">
        <v>0</v>
      </c>
      <c r="M10" s="71">
        <v>1402</v>
      </c>
      <c r="N10" s="71">
        <v>1402</v>
      </c>
      <c r="O10" s="71">
        <f>L10+M10+N10</f>
        <v>2804</v>
      </c>
      <c r="P10" s="71">
        <v>2804</v>
      </c>
      <c r="Q10" s="71">
        <v>701</v>
      </c>
      <c r="R10" s="71">
        <v>701</v>
      </c>
      <c r="S10" s="72">
        <f>P10+Q10+R10</f>
        <v>4206</v>
      </c>
      <c r="T10" s="72">
        <f>G10+K10+O10+S10</f>
        <v>9814</v>
      </c>
    </row>
    <row r="12" spans="1:20" ht="16.5" hidden="1" customHeight="1">
      <c r="C12" s="30" t="s">
        <v>78</v>
      </c>
      <c r="D12" s="73">
        <v>1000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20" ht="16.5" hidden="1" customHeight="1">
      <c r="C13" s="74" t="s">
        <v>92</v>
      </c>
      <c r="D13" s="75">
        <f>D12-D10</f>
        <v>299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20" ht="16.5" hidden="1" customHeight="1">
      <c r="C14" s="30" t="s">
        <v>79</v>
      </c>
      <c r="E14" s="73">
        <v>2000</v>
      </c>
      <c r="F14" s="73">
        <v>2000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20" ht="16.5" hidden="1" customHeight="1">
      <c r="C15" s="76" t="s">
        <v>93</v>
      </c>
      <c r="D15" s="77"/>
      <c r="E15" s="75">
        <f>E14-D12-E10</f>
        <v>299</v>
      </c>
      <c r="F15" s="75">
        <f>F14-E12-F10</f>
        <v>1299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20" ht="16.5" hidden="1" customHeight="1"/>
    <row r="17" spans="3:18" ht="16.5" hidden="1" customHeight="1">
      <c r="C17" s="39" t="s">
        <v>94</v>
      </c>
      <c r="F17" s="55">
        <v>3000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3:18" ht="16.5" hidden="1" customHeight="1">
      <c r="C18" s="76" t="s">
        <v>95</v>
      </c>
      <c r="F18" s="79">
        <f>F17-G10</f>
        <v>897</v>
      </c>
    </row>
    <row r="19" spans="3:18" ht="16.5" hidden="1" customHeight="1"/>
    <row r="20" spans="3:18" ht="16.5" hidden="1" customHeight="1"/>
    <row r="21" spans="3:18" ht="16.5" hidden="1" customHeight="1"/>
    <row r="22" spans="3:18">
      <c r="K22" s="80"/>
      <c r="L22" s="80"/>
      <c r="M22" s="80"/>
      <c r="N22" s="80"/>
      <c r="O22" s="80"/>
      <c r="P22" s="80"/>
      <c r="Q22" s="80"/>
      <c r="R22" s="80"/>
    </row>
    <row r="23" spans="3:18">
      <c r="K23" s="81"/>
      <c r="L23" s="81"/>
      <c r="M23" s="81"/>
      <c r="N23" s="81"/>
      <c r="O23" s="81"/>
      <c r="P23" s="81"/>
      <c r="Q23" s="81"/>
      <c r="R23" s="81"/>
    </row>
    <row r="24" spans="3:18">
      <c r="O24" s="82"/>
      <c r="P24" s="82"/>
    </row>
    <row r="26" spans="3:18">
      <c r="H26" s="83"/>
      <c r="N26" s="82"/>
      <c r="O26" s="82"/>
    </row>
    <row r="28" spans="3:18">
      <c r="J28" s="83"/>
    </row>
    <row r="29" spans="3:18">
      <c r="K29" s="81"/>
      <c r="O29" s="82"/>
    </row>
    <row r="30" spans="3:18">
      <c r="H30" s="81"/>
    </row>
    <row r="31" spans="3:18">
      <c r="H31" s="81"/>
      <c r="N31" s="82"/>
    </row>
    <row r="32" spans="3:18">
      <c r="H32" s="81"/>
    </row>
    <row r="33" spans="11:21">
      <c r="K33" s="80"/>
      <c r="M33" s="83"/>
    </row>
    <row r="34" spans="11:21">
      <c r="K34" s="83"/>
    </row>
    <row r="35" spans="11:21">
      <c r="K35" s="81"/>
    </row>
    <row r="36" spans="11:21">
      <c r="M36" s="83"/>
    </row>
    <row r="37" spans="11:21">
      <c r="U37" s="81"/>
    </row>
  </sheetData>
  <mergeCells count="1">
    <mergeCell ref="C7:D7"/>
  </mergeCells>
  <pageMargins left="0.31496062992125984" right="0.17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2022-10-20T07:44:08Z</cp:lastPrinted>
  <dcterms:created xsi:type="dcterms:W3CDTF">2022-10-20T07:10:59Z</dcterms:created>
  <dcterms:modified xsi:type="dcterms:W3CDTF">2022-10-20T07:44:17Z</dcterms:modified>
</cp:coreProperties>
</file>